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2020\CARMEN DE AP\SEGUIMIENTO PDT\PLAN DE ACCION A PUBLICAR\"/>
    </mc:Choice>
  </mc:AlternateContent>
  <bookViews>
    <workbookView xWindow="0" yWindow="0" windowWidth="20490" windowHeight="7755"/>
  </bookViews>
  <sheets>
    <sheet name="Hoja1" sheetId="1" r:id="rId1"/>
  </sheets>
  <definedNames>
    <definedName name="_xlnm.Print_Titles" localSheetId="0">Hoja1!$12:$12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38" i="1" l="1"/>
  <c r="AO137" i="1"/>
  <c r="AO136" i="1"/>
  <c r="AO135" i="1"/>
  <c r="AO134" i="1"/>
  <c r="AO133" i="1"/>
  <c r="AO132" i="1"/>
  <c r="AO131" i="1"/>
  <c r="AO130" i="1"/>
  <c r="AO129" i="1"/>
  <c r="AO128" i="1"/>
  <c r="AO127" i="1"/>
  <c r="AO126" i="1"/>
  <c r="AO125" i="1"/>
  <c r="AO124" i="1"/>
  <c r="AO123" i="1"/>
  <c r="AO122" i="1"/>
  <c r="AO121" i="1"/>
  <c r="AO120" i="1"/>
  <c r="AO119" i="1"/>
  <c r="AO118" i="1"/>
  <c r="AO117" i="1"/>
  <c r="AO116" i="1"/>
  <c r="AO115" i="1"/>
  <c r="AO114" i="1"/>
  <c r="AO113" i="1"/>
  <c r="AO112" i="1"/>
  <c r="AO1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c r="AO86" i="1"/>
  <c r="AO85" i="1"/>
  <c r="AO84" i="1"/>
  <c r="AO83" i="1"/>
  <c r="AO82" i="1"/>
  <c r="AO81" i="1"/>
  <c r="AO80" i="1"/>
  <c r="AO79" i="1"/>
  <c r="AO78" i="1"/>
  <c r="AO77" i="1"/>
  <c r="AO76" i="1"/>
  <c r="AO75" i="1"/>
  <c r="AO74" i="1"/>
  <c r="AO73" i="1"/>
  <c r="AO72" i="1"/>
  <c r="AO71" i="1"/>
  <c r="AO70" i="1"/>
  <c r="AO69" i="1"/>
  <c r="AO68" i="1"/>
  <c r="AO67" i="1"/>
  <c r="AO66" i="1"/>
  <c r="AO65" i="1"/>
  <c r="AO64" i="1"/>
  <c r="AO63" i="1"/>
  <c r="AO62" i="1"/>
  <c r="AO61" i="1"/>
  <c r="AO60" i="1"/>
  <c r="AO59" i="1"/>
  <c r="AO58" i="1"/>
  <c r="AO57" i="1"/>
  <c r="AO56" i="1"/>
  <c r="AO55" i="1"/>
  <c r="AO54" i="1"/>
  <c r="AO53" i="1"/>
  <c r="AO52" i="1"/>
  <c r="AO51" i="1"/>
  <c r="AO49" i="1"/>
  <c r="AO48" i="1"/>
  <c r="AO47" i="1"/>
  <c r="AO46" i="1"/>
  <c r="AO45" i="1"/>
  <c r="AO44" i="1"/>
  <c r="AO43" i="1"/>
  <c r="AO42" i="1"/>
  <c r="AO41" i="1"/>
  <c r="AO40" i="1"/>
  <c r="AO39" i="1"/>
  <c r="AO38" i="1"/>
  <c r="AO37" i="1"/>
  <c r="AO36" i="1"/>
  <c r="AO35" i="1"/>
  <c r="AO34" i="1"/>
  <c r="AO33" i="1"/>
  <c r="AO32" i="1"/>
  <c r="AO31" i="1"/>
  <c r="AO29" i="1"/>
  <c r="AO28" i="1"/>
  <c r="AO27" i="1"/>
  <c r="AO26" i="1"/>
  <c r="AO25" i="1"/>
  <c r="AO24" i="1"/>
  <c r="AO23" i="1"/>
  <c r="AO22" i="1"/>
  <c r="AO21" i="1"/>
  <c r="AO20" i="1"/>
  <c r="AO19" i="1"/>
  <c r="AO18" i="1"/>
  <c r="AO17" i="1"/>
  <c r="AO16" i="1"/>
  <c r="AO15" i="1"/>
  <c r="BM14" i="1"/>
  <c r="BN14" i="1" s="1"/>
  <c r="BI14" i="1"/>
  <c r="AO14" i="1"/>
  <c r="AO13" i="1"/>
  <c r="AZ12" i="1"/>
</calcChain>
</file>

<file path=xl/sharedStrings.xml><?xml version="1.0" encoding="utf-8"?>
<sst xmlns="http://schemas.openxmlformats.org/spreadsheetml/2006/main" count="1121" uniqueCount="395">
  <si>
    <t>Plan de Desarrollo 20120 -2023</t>
  </si>
  <si>
    <t xml:space="preserve">Plan de Acción </t>
  </si>
  <si>
    <t xml:space="preserve">Secretaria de Salud </t>
  </si>
  <si>
    <t>RESPONSABLE</t>
  </si>
  <si>
    <t>ACTIVIDADES</t>
  </si>
  <si>
    <t>UNIDAD DE MEDIDA</t>
  </si>
  <si>
    <t>PROG
2020</t>
  </si>
  <si>
    <t>Ene-Mar
2020</t>
  </si>
  <si>
    <t>Abr-Jun
2020</t>
  </si>
  <si>
    <t>Jul-Sep
2020</t>
  </si>
  <si>
    <t>Oct-Dic
2020</t>
  </si>
  <si>
    <t>ValorLogrado de la Act. 2020</t>
  </si>
  <si>
    <t>Ejec % 
2020</t>
  </si>
  <si>
    <t>Número de beneficiarios 2020</t>
  </si>
  <si>
    <t>LÍNEA ESTRATÉGICA</t>
  </si>
  <si>
    <t>CODFUT DEL SECTOR</t>
  </si>
  <si>
    <t>SECTOR</t>
  </si>
  <si>
    <t>PROGRAMA</t>
  </si>
  <si>
    <t>PROYECTO</t>
  </si>
  <si>
    <t>NumerodeRadicaciónProyecto</t>
  </si>
  <si>
    <t>Codificación</t>
  </si>
  <si>
    <t>CÓDIGO DEL PRODUCTO</t>
  </si>
  <si>
    <t>PRODUCTO</t>
  </si>
  <si>
    <t>CÓDIGO DEL INDICADOR DE PRODUCTO</t>
  </si>
  <si>
    <t>INDICADOR DE PRODUCTO</t>
  </si>
  <si>
    <t>Linea Base Productos</t>
  </si>
  <si>
    <t>Tendencia</t>
  </si>
  <si>
    <t>Valor Esperado 2020</t>
  </si>
  <si>
    <t>RP Programados 2020</t>
  </si>
  <si>
    <t>SGP Programados 2020</t>
  </si>
  <si>
    <t xml:space="preserve">CN Programados 2020 </t>
  </si>
  <si>
    <t>CD Programados 2020</t>
  </si>
  <si>
    <t>SGR Programados 2020</t>
  </si>
  <si>
    <t>Crédito Programados 2020</t>
  </si>
  <si>
    <t>Otros Programados 2020</t>
  </si>
  <si>
    <t>Total Recursos  Programados 2020</t>
  </si>
  <si>
    <t>RP Ejecutados 2020</t>
  </si>
  <si>
    <t>SGP Ejecutados 2020</t>
  </si>
  <si>
    <t>CN Ejecutados 2020</t>
  </si>
  <si>
    <t>CD Ejecutados 2020</t>
  </si>
  <si>
    <t>SGR Ejecutados  2020</t>
  </si>
  <si>
    <t>Credito Ejecutados 2020</t>
  </si>
  <si>
    <t>Otros Ejecutados 2020</t>
  </si>
  <si>
    <t>Total Recursos Ejecutados 2020</t>
  </si>
  <si>
    <t>Recursosdefuncionamiento2020</t>
  </si>
  <si>
    <t>RecursosdeGestión2020</t>
  </si>
  <si>
    <t>CODIFICACIÓN PROGRAMA</t>
  </si>
  <si>
    <t>META DE BIENESTAR</t>
  </si>
  <si>
    <t>INDICADOR DE BIENESTAR</t>
  </si>
  <si>
    <t xml:space="preserve">LÍNEA BASE </t>
  </si>
  <si>
    <t>TENDENCIA</t>
  </si>
  <si>
    <t>VALOR ESPERADO 2023</t>
  </si>
  <si>
    <t>DRA MARTHA CECILIA YARA LOZADA</t>
  </si>
  <si>
    <t xml:space="preserve">Realizar una estrategia informativa, la cual conste del diseño y emisión   de un comercial televisivo, dirigido al entorno comunitario, donde se dé a conocer por parte del personal profesional de la salud, hábitos protectores como los  son; manejo adecuado en el consumo del  agua,  lavado de manos, e importancia del esquema de vacunación. </t>
  </si>
  <si>
    <t xml:space="preserve">Emisión de comercial </t>
  </si>
  <si>
    <t xml:space="preserve">Por un Carmen con Equidad Social </t>
  </si>
  <si>
    <t>Salud</t>
  </si>
  <si>
    <t xml:space="preserve">Salud con Eficiencia </t>
  </si>
  <si>
    <t>Servicio de gestión del riesgo para abordar situaciones de salud relacionadas con condiciones ambientales</t>
  </si>
  <si>
    <t>Campañas de gestión del riesgo para abordar situaciones de salud relacionadas con condiciones ambientales implementadas</t>
  </si>
  <si>
    <t>MANTENER</t>
  </si>
  <si>
    <t xml:space="preserve">Salud y Protección Social </t>
  </si>
  <si>
    <t>1905</t>
  </si>
  <si>
    <t>Tasa de Morbilidad por EDA en menor de 5 Años x 1.000 NV</t>
  </si>
  <si>
    <t>Fortalecimiento de la sala IRA a través de una capacitación a personal asistencial realizando posteriormente seguimiento del manejo del servicio.</t>
  </si>
  <si>
    <t>Número de capacitaiones realizadas</t>
  </si>
  <si>
    <t>Personas atendidas con campañas de gestión del riesgo para abordar situaciones de salud relacionadas con condiciones ambientales</t>
  </si>
  <si>
    <t>AUMENTAR</t>
  </si>
  <si>
    <t>Tasa de EDA en Población General x 100.000 Hab.</t>
  </si>
  <si>
    <t xml:space="preserve">DISMINUIR </t>
  </si>
  <si>
    <t>Realizar una actividad  informativa  la cual conste del diseño y emisión   de un  programa  televisivo, dirigido al entorno del hogar, donde se dé a conocer por parte del personal profesional de la salud, los factores de riesgo ante este evento, medidas preventivas para la mitigación de eventos, responsabilidades en la tenencia de mascotas, manejo adecuado ante mordeduras y socialización de la  ruta de atención ante la ocurrencia del evento.</t>
  </si>
  <si>
    <t>Realizar campañas de educación en salud ambiental</t>
  </si>
  <si>
    <t>Campañas realizadas</t>
  </si>
  <si>
    <t>Tasa de Agresiones por animales potencialmente transmisores de rabia X 100.000 Hab.</t>
  </si>
  <si>
    <t>Prevenir los Accidentes por mordedura de animales potencialmente transmisores de rabia, a través de una estrategia informativa, la cual conste un programa a través de la Red social Facebook, donde se explique todo lo referente a la importancia de la vacunación rábica .</t>
  </si>
  <si>
    <t>Programa realizado por la red social facebook</t>
  </si>
  <si>
    <t>Jornada anual de vacunación de caninos y felinos</t>
  </si>
  <si>
    <t>Jornadas de vacunación de caninos y felinos ejecutadas</t>
  </si>
  <si>
    <t xml:space="preserve">Realizar una actividad  informativa que involucre la estrategia vivienda saludable (vivienda como espacio vital- ojo con las plagas), la cual conste del diseño y emisión de un programa  televisivo, dirigido a los entornos comunitarios, del hogar y laboral, donde se dé a conocer por parte del personal profesional de la salud, los factores de riesgo en cada uno de estos entornos,  medidas preventivas para la mitigación de eventos, manejo adecuado ante mordeduras de serpientes y socialización de la ruta de atención ante la ocurrencia del evento. </t>
  </si>
  <si>
    <t>Programa televisivo realizado</t>
  </si>
  <si>
    <t>Implementar una estrategia de educación en entornos saludables en los componentes escolar o de vivienda relacionado con ETV</t>
  </si>
  <si>
    <t>Estrategia implementada</t>
  </si>
  <si>
    <t>Incidencia de Accidente Ofídico</t>
  </si>
  <si>
    <t>Realizar una (1) unidad de análisis en morbi-mortalidad de pacientes con patología de hta y dm.</t>
  </si>
  <si>
    <t>Analisis realizado</t>
  </si>
  <si>
    <t>Servicio de gestión del riesgo para abordar condiciones crónicas prevalentes</t>
  </si>
  <si>
    <t>190502300</t>
  </si>
  <si>
    <t>Campañas de gestión del riesgo para abordar condiciones crónicas prevalentes implementadas</t>
  </si>
  <si>
    <t>Tasa de Mortalidad por Enfermedades del Sistema Circulatorio X 100.000 Hab.</t>
  </si>
  <si>
    <t>Realizar la inspección, vigilancia y control mediante una (1) visitas a las IPS y EAPB, verificando  que  estén ejecutando la estrategia nacional Soy Generación más sonriente.</t>
  </si>
  <si>
    <t>Número de visitas realizadas</t>
  </si>
  <si>
    <t>Garantizar la reactivación y funcionamiento del comité de estilos de vida saludable de manera trimestral, para un total de 4 reuniones en la vigencia 2020.</t>
  </si>
  <si>
    <t xml:space="preserve">Número de comités realizados </t>
  </si>
  <si>
    <t xml:space="preserve">Conmemorar el día de la hipertensión, con reprogramación para el mes de junio y realizar la prevención de enfermedades del sistema circulatorio, a través  de la realización de  un en vivo en Facebook live, dirigido al entorno del hogar,  el cual conste inicialmente de dar a conocer  por parte del personal en salud, la importancia  de mantener hábitos y estilos de vida saludables, el no consumo de tabaco, de alcohol y  la realización de actividad física, posteriormente se culminará la actividad con el desarrollo de una rutina de ejercicios físicos. </t>
  </si>
  <si>
    <t xml:space="preserve">Facebook live reaalizado </t>
  </si>
  <si>
    <t>190502301</t>
  </si>
  <si>
    <t xml:space="preserve">Personas atendidas con campañas de promoción sobre condiciones crónicas prevalentes </t>
  </si>
  <si>
    <t>Tasa de Mortalidad por Enfermedades Hipertensivas x 100.000 Habitantes</t>
  </si>
  <si>
    <t xml:space="preserve">Conmemorar el día mundial sin tabaco y realizar una actividad informativa, dirigida al entorno del hogar, la cual conste de  la realización de  un  comercial televisivo, alusivo al no consumo de tabaco, efectos nocivos para la salud,  y el fortalecimiento de hábitos protectores en el nucleó familiar . </t>
  </si>
  <si>
    <t>Realizar inspección, vigilancia y control mediante el seguimiento mensual a las EAPB de las usuarias que presentaron citologías anormales.</t>
  </si>
  <si>
    <t>Número de usuarias</t>
  </si>
  <si>
    <t xml:space="preserve">Realizar jornadas de prevención de cáncer en la mujer </t>
  </si>
  <si>
    <t>Jornadas de prevención realizadas</t>
  </si>
  <si>
    <t xml:space="preserve">Tasa de Mortalidad por Cáncer de mama X 100.000 Mujeres </t>
  </si>
  <si>
    <t>Realizar una jornada de salud informativa, a través de un Facebook live, donde el personal profesional de la salud, dará a conocer todo lo concerniente a las patologías de Cáncer de mama y cáncer  de cuello uterino, despejando dudas, orientando en hábitos protectores, factores de Riesgo, manejo de las patologías, y rutas de atención.</t>
  </si>
  <si>
    <t xml:space="preserve">Número de jornadas informativas virtuales realizadas </t>
  </si>
  <si>
    <t>Tasa de Mortalidad por Cáncer de Cuello Uterino x 100.000 Mujeres</t>
  </si>
  <si>
    <t xml:space="preserve">Realizar una actividad informativa,  dirigida al entorno del hogar, la cual conste de un comercial televisivo , donde el personal de salud de a conocer lo referente a  factores de riesgos  en CA  de mama , CA de cuello uterino , CA  de próstata , hábitos protectores como; autoexamen de mama, atenciones tempranas en los diferentes cursos de vida, toma de citología y   examen de próstata. </t>
  </si>
  <si>
    <t>Realizar  jornadas de información en salud sobre moderación del consumo de Alcohol y Tabaco en el entorno educativa y comunitario</t>
  </si>
  <si>
    <t>Jornadas de información realizadas</t>
  </si>
  <si>
    <t>Reducir en 30% la Tasa de Mortalidad por Cáncer en menor de 18 años</t>
  </si>
  <si>
    <t>Realizar una jornada de salud informativa, a través de un Facebook live, donde el personal profesional de la salud, dará a conocer todo lo concerniente a las patologías de Cáncer de próstata  y cáncer  de pulmón. Despejando dudas, orientando en hábitos protectores, factores de riesgo, manejo de las patologías y rutas de atención.</t>
  </si>
  <si>
    <t>Servicios de promoción de la salud  y prevención de riesgos asociados a condiciones no transmisibles</t>
  </si>
  <si>
    <t>Campañas de prevención del cáncer realizadas</t>
  </si>
  <si>
    <t>Tasa de mortalidad infantil en menores de 1 año (ajustada)</t>
  </si>
  <si>
    <t>Conmemorar el día de la prevención de la diabetes mellitus y la obesidad e incidir en la gestión del riesgo, en la prevención de enfermedades del sistema circulatorio, a través de cuatro (4) cardio rumbas virtuales, con una periodicidad de una ( 1)  por semana durante el mes de septiembre.</t>
  </si>
  <si>
    <t xml:space="preserve">Número de cardiorumbas realizadas </t>
  </si>
  <si>
    <t>Realizar jornadas de actividad física mensuales en la zona urbana y/o rural en el entorno comunitario</t>
  </si>
  <si>
    <t>Jornadas de Actividad Física ejecutadas</t>
  </si>
  <si>
    <t>Tasa de Mortalidad por Diabetes Mellitus X 100.000 Hab.</t>
  </si>
  <si>
    <t>Celebración de la semana de los estilos de vida saludable el día 24 de septiembre, a través de una actividad informativa, dirigida al entorno del hogar, la cual conste de un concurso a través de la red social Facebook (página de la  Alcaldía Municipal) y supervisado por el personal de salud,  el cual  consistirá en subir un video  donde los participantes promocionaran una receta culinaria saludable, el video con mayor número de reproducciones y likes durante una semana, será el ganador, siendo exaltado ante la comunidad.</t>
  </si>
  <si>
    <t xml:space="preserve">Número de concursos realizados </t>
  </si>
  <si>
    <t>Implementar el programa de hábitos de vida saludable</t>
  </si>
  <si>
    <t xml:space="preserve">Programa implementado </t>
  </si>
  <si>
    <t>Realizar una jornada de salud informativa, a través de un Facebook live, donde el personal profesional de la salud, dará a conocer todo lo concerniente a las patologías crónicas de Hipertensión arterial y diabetes mellitus, despejando dudas, orientando en hábitos protectores, factores de Riesgo ante virus COVID 19,  manejo de las patologías y rutas de atención.</t>
  </si>
  <si>
    <t>Realizar jornadas de Información en el entorno educativa y Comunitario sobre reducción del consumo de sal y azúcar</t>
  </si>
  <si>
    <t>Desarrollar campañas educativas para la promoción de factores protectores de enfermedades crónicas no transmisible</t>
  </si>
  <si>
    <t xml:space="preserve">Realizar una estrategia informativa, la cual conste del diseño y emisión de un programa televisivo en el marco de la contingencia por COVID 19, donde se dé a conocer por  parte del personal profesional en salud, el uso de prácticas protectoras en el entorno del hogar como los son: identificación de signos y síntomas, lavado de manos, uso de elementos de protección  personal, distanciamiento social, esquema de vacunación, entre otras. </t>
  </si>
  <si>
    <t>Estrategia en los  Hogares del Municipio frente al lavado de manos y uso de tapabocas</t>
  </si>
  <si>
    <t>Hogares con prácticas seguras para el consumo de agua</t>
  </si>
  <si>
    <t>Tasa de Mortalidad por IRA en menor de 5 años x 1.000 NV</t>
  </si>
  <si>
    <t>Realizar una estrategia informativa,  dirigida al entorno comunitario, la cual conste del diseño de  una cuña en la promoción de hábitos protectores ante la contingencia  COVID 19; donde se dé a conocer por  parte del personal profesional en salud, el uso de  prácticas  protectoras en el entorno del hogar como los son: lavado de manos, uso de elementos de protección  personal, distanciamiento social, esquema de vacunación, entre otras, esta será difundida a través de 11 perifoneos en la zona rural, uno por cada vereda del municipio.</t>
  </si>
  <si>
    <t>Cuña radial realizada y difundida</t>
  </si>
  <si>
    <t>Realizar un programa de Facebook live, donde se interactúe con la población en base a la temática de  enfermedades  respiratorias, incluyendo COVID 2019,  propendiendo despejar dudas, mitos, y dar a conocer los mecanismos de  atención .</t>
  </si>
  <si>
    <t xml:space="preserve">Número de programas por facebook live realizados </t>
  </si>
  <si>
    <t>Realizar una estrategia articulada con el sector educativo, la cual conste de realizar un video  tutorial  por parte de los profesionales de la salud, el cual sirva como insumo para  informar a la comunidad estudiantil todo lo referente al virus COVID 19.</t>
  </si>
  <si>
    <t xml:space="preserve">Número de Videos realizados  </t>
  </si>
  <si>
    <t>Realizar un programa de Facebook live,  donde el personal de salud  explicara lo referente a la patología de la Lepra,  factores de riesgo, como se trasmite, como se trata y como se previene.</t>
  </si>
  <si>
    <t>Implementar una estrategia para garantizar la detección oportuna y la atención integral de las personas que tienen tuberculosis, lepra y dengue</t>
  </si>
  <si>
    <t>Tasa de Lepra x 100.000 Hab</t>
  </si>
  <si>
    <t xml:space="preserve">Realizar una estrategia informativa, la  cual conste  del diseño y emisión de un comercial televisivo donde se dé a conocer por  parte del personal profesional en salud, la ruta de atención para acceder de forma efectiva al servicio . </t>
  </si>
  <si>
    <t>Servicio de gestión del riesgo para enfermedades inmunoprevenibles</t>
  </si>
  <si>
    <t>Campañas de gestión del riesgo para enfermedades inmunoprevenibles  implementadas</t>
  </si>
  <si>
    <t>Cobertura útil de vacunación</t>
  </si>
  <si>
    <t>Realizar la promoción del servicio de vacunación del programa PAI, a través de un Facebook  live, el cual será dirigido por personal profesional de salud y constara de información referente al servicio de vacunación, horarios de atención, líneas para agendar consultas y beneficios de las vacunas.</t>
  </si>
  <si>
    <t>Realizar la promoción del servicio de vacunación del programa PAI, a través de 11 perifoneo en la zona rural,uno por cada vereda del municipio, explicando  los beneficios de las vacunas, líneas para agendar consultas, y horarios de atención.</t>
  </si>
  <si>
    <t>Personas atendidas con campañas de gestión del riesgo para enfermedades inmunoprevenibles</t>
  </si>
  <si>
    <t>Realizar capacitación de líderes comunales en la promoción del servicio de vacunación.</t>
  </si>
  <si>
    <t>Garantizar la realización de  monitoreos de evaluación a las coberturas alcanzadas posteriores a jornadas de vacunación.</t>
  </si>
  <si>
    <t xml:space="preserve">Número de monitoreos realizados </t>
  </si>
  <si>
    <t>Apoyar la realización de las Jornadas Nacionales y Locales de vacunación</t>
  </si>
  <si>
    <t>Jornadas de vacunación realizadas</t>
  </si>
  <si>
    <t>Cobertura de vacunación con BCG en nacidos vivos</t>
  </si>
  <si>
    <t>Realizar dos (2) visitas de inspección, vigilancia y control, a la operatividad de la red de frio.</t>
  </si>
  <si>
    <t>Realizar la inspección, vigilancia y control mediante dos (2) visitas a las EAPB que operan en el municipio para revisar demanda inducida y cortes de vacunación.</t>
  </si>
  <si>
    <t>Porcentaje de menores de 1 año con tercera dosis de pentavalente</t>
  </si>
  <si>
    <t>Garantizar la reactivación y funcionamiento del comité PAI de manera trimestral, para un total de 4 reuniones en la vigencia 2020.</t>
  </si>
  <si>
    <t>Númer de reuniones realizadas</t>
  </si>
  <si>
    <t>Realizar jornadas anuales de información en salud sobre manejo de esquema PAI en el entorno comunitario e institucional</t>
  </si>
  <si>
    <t xml:space="preserve">Realizar una estrategia informativa,  dirigida al entorno comunitario, la  cual conste de un programa en Facebook live, donde el personal de salud de a conocer las medidas preventivas como los son; el lavado de albercas, recipientes útiles para el almacenamiento de agua y eliminación de reservorios inservibles  de aguas lluvias. </t>
  </si>
  <si>
    <t xml:space="preserve">Servicio de gestión del riesgo para enfermedades emergentes, reemergentes y desatendidas </t>
  </si>
  <si>
    <t>Campañas de gestión del riesgo para enfermedades emergentes, reemergentes y desatendidas implementadas</t>
  </si>
  <si>
    <t>Tasa de Morbilidad por Dengue x 100.000 Hab</t>
  </si>
  <si>
    <t>Realizar una estrategia informativa,  dirigida al entorno comunitario, la  cual conste  de un reto en Facebook live, donde el personal en salud  pondrá en práctica los hábitos protectores para la eliminación de criaderos potenciales del vector transmisor del Dengue (lavado de albercas, recolección de elementos inservibles y uso adecuado de elementos útiles) y motivara a la población a replicar  estas prácticas y subirlo a su perfil de Facebook.</t>
  </si>
  <si>
    <t>Reto en facebook live</t>
  </si>
  <si>
    <t xml:space="preserve">Personas atendidas con campañas de gestión del riesgo para enfermedades emergentes, reemergentes y desatendidas </t>
  </si>
  <si>
    <t>Realizar una estrategia informativa,  dirigida al entorno comunitario, la  cual conste de la articulación con líderes comunales y sociales, para que con el acompañamiento del personal en salud, den a conocer a través de un video en la red social Facebook, los hábitos protectores para la eliminación de criaderos potenciales, e inviten a la comunidad a ponerlos en práctica.</t>
  </si>
  <si>
    <t>Número de Videos realizados  y publicados</t>
  </si>
  <si>
    <t>Implementar la estrategia de Control Social Dengue en el 100% de la zona urbana</t>
  </si>
  <si>
    <t xml:space="preserve">Estrategia implementada en la zona urbana </t>
  </si>
  <si>
    <t>Tasa de Leishmaniasis Cutánea x 100.000 Hab</t>
  </si>
  <si>
    <t>Realizar una estrategia informativa para la prevención de enfermedades transmitidas por vectores, a través de un programa de Facebook live, donde el personal en salud dará a conocer lo referente a la patología leishmaniasis cutánea; factores de riesgo como se trasmite, como se trata, y como se previene.</t>
  </si>
  <si>
    <t>Diseñar un programa de capacitación en la comunidad en signo y síntomas de alarma de ETV (dengue-malaria-chagas-Leishmaniasis) (NNA) con enfoque diferencial</t>
  </si>
  <si>
    <t>Adoptar las rutas integrales para la promoción y mantenimiento de la salud y de atención materno perinatal y garantizar el funcionamiento  del comité de salud sexual y reproductiva.</t>
  </si>
  <si>
    <t>Aperturar el servicio de consulta Preconcepcional</t>
  </si>
  <si>
    <t>Consulta Preconcepcional aperturada</t>
  </si>
  <si>
    <t>NO ASIGAN RECURSOS</t>
  </si>
  <si>
    <t>Porcentaje de mujeres de 15 a 19 años que son madres o están embarazadas de su primer hijo</t>
  </si>
  <si>
    <t xml:space="preserve">Realizar la prevención de embarazos en el curso de vida de la adolescencia, a través de una actividad informativa,  dirigida al entorno del hogar, la cual conste de un programa interactivo de salud en Facebook live, donde se dé a conocer los diferentes métodos de planificación familiar,  las atenciones  tempranas en salud comprendidas en este curso de vida, en especial la consulta del joven, enfatizando el proyecto de vida a través de una salud sexual responsable. </t>
  </si>
  <si>
    <t>Implementar la estrategia de captación temprana de Gestantes a través de caracterización poblacional</t>
  </si>
  <si>
    <t>Gestantes Atendidas</t>
  </si>
  <si>
    <t>Porcentaje de Embarazos en Menor de 14 años</t>
  </si>
  <si>
    <t>Implementación de un taller de atención integral en salud sexual y reproductiva  para las victimas del conflicto armado</t>
  </si>
  <si>
    <t xml:space="preserve">Taller implementado </t>
  </si>
  <si>
    <t xml:space="preserve">Realizar la prevención de enfermedades durante el periodo gestacional, en especial la SIFILIS, a través  de una actividad informativa,  dirigida al entorno del hogar, la cual conste de un comercial televisivo, donde el personal de salud de a  conocer la importancia en la adherencia a los controles prenatales y las atenciones  tempranas en salud  comprendidas para el periodo gestacional. </t>
  </si>
  <si>
    <t>Realizar jornadas de tamización de Sífilis en la zona urbana y Rural</t>
  </si>
  <si>
    <t>Jornadas de tamización realizadas</t>
  </si>
  <si>
    <t>Tasa de Sífilis gestacional x 1.000 NV</t>
  </si>
  <si>
    <t xml:space="preserve">Realizar la prevención de ITS-ETS  en los diferentes cursos de vida, a través de una actividad informativa, dirigida al entorno del hogar, la cual conste de un comercial televisivo, donde el personal de salud de a conocer, factores de riesgo, hábitos protectores, diagnóstico y manejo de patologías asociadas a ITS-ETS, apoyo psicosocial y disminución de estigma social. </t>
  </si>
  <si>
    <t>Realizar jornadas de Sensibilización sobre la prevención del VIH en jóvenes</t>
  </si>
  <si>
    <t>Jornadas realizadas</t>
  </si>
  <si>
    <t>Tasa de VIH x 100.000 Hab</t>
  </si>
  <si>
    <t>Realizar una estrategia  articulada con el sector educativo, la cual conste de realizar un video tutorial  por parte de los profesionales de la salud, el cual sirva como insumo para informar a la comunidad estudiantil todo lo referente a las enfermedades de transmisión sexual.</t>
  </si>
  <si>
    <t xml:space="preserve">Número de videos realizados </t>
  </si>
  <si>
    <t>Implementar el Programa Maternidad Segura</t>
  </si>
  <si>
    <t xml:space="preserve">Programa creado </t>
  </si>
  <si>
    <t>Tasa de mortalidad por VIH/sida</t>
  </si>
  <si>
    <t xml:space="preserve">Realizar la promoción de la salud mental  en los diferentes cursos de vida, a través  de una actividad informativa, dirigida al entorno del hogar, la cual conste de un  programa  televisivo, donde el personal de salud de a conocer, cuidados para mantener una conducta mental sana ante la situación actual de salud “COVID 19”, prevención de Violencias en el entorno familiar, prevención de consumo de sustancias psicoactivas desde edades tempranas y temáticas alusivas a  estilos de vida saludables. </t>
  </si>
  <si>
    <t>Fortalecer el 100% de las Instituciones en la implementación de las Rutas para la Atención Integral de la violencia con enfoque de Género</t>
  </si>
  <si>
    <t>Jornadas  de socialización de las rutas de atención integral a la violencia</t>
  </si>
  <si>
    <t>Tasa de violencia de Género e Intrafamiliares x 100.000 Hab</t>
  </si>
  <si>
    <t xml:space="preserve">Realizar una actividad informativa, dirigida al entorno del hogar, la cual conste de un concurso a través de la red social Facebook (página de la  Alcaldía Municipal) y supervisado por el personal de salud, el cual consistirá en subir un video  donde los participantes promocionaran una actividad sana, para la ocupación del tiempo libre, el video con mayor número de  reproducciones y likes durante una semana, será el ganador, siendo exaltado ante la comunidad. </t>
  </si>
  <si>
    <t xml:space="preserve">Realizar una actividad informativa,  dirigida al entorno del hogar, la cual conste de un comercial televisivo, donde el personal de salud de a conocer, dará a conocer las rutas de atención en salud mental (RIA para convivencia Escolar, RIA abuso sexual, RIA acoso escolar, RIA SPA, RIA maltrato infantil, RIA VIF, RIA para NNA, RIA a conducta suicida). </t>
  </si>
  <si>
    <t>Realizar jornadas de información en el entorno educativo, comunitario e institucional sobre las Rutas de Atención Integral en salud mental</t>
  </si>
  <si>
    <t>Tasa de Intento de suicidio x 100.000 Hab</t>
  </si>
  <si>
    <t>Realizar el seguimiento al 100% de los casos de violencia, (2 visitas por cada caso, que cumpla con los requerimientos realizados en la ficha 875) según formatos de la SSD. Esto con el fin de realizar el reporte oportuno del sistema de vigilancia del departamento.</t>
  </si>
  <si>
    <t>Realizar el seguimiento a las familias afectadas por un suicidio consumado en la vigencia 2019 y 2020, debe tomarse un lapso mínimo de 2 meses entre los 2 seguimientos utilizando el formato CIR, (Cuestionario de indicadores de riesgo) y realizar canalización.</t>
  </si>
  <si>
    <t xml:space="preserve">Número de seguimientos realizados </t>
  </si>
  <si>
    <t>Realizar la Actualización del censo vigencia 2020 de pacientes que han requerido atención psiquiátrica de la zona urbana y rural del municipio de Carmen de Apicalá.</t>
  </si>
  <si>
    <t xml:space="preserve">Número de censos actualizados </t>
  </si>
  <si>
    <t>Realizar la adopción de las rutas Integrales para la promoción y mantenimiento de la salud y de atención materno perinatal, garantizar 3 reuniones con la red de salud mental, involucrando los agentes psicosociales 1) Para Realizar Reactivación de la Red y socializar las rutas de atención en salud mental 2) Formulación del plan de acción de la Red 3) Dar seguimiento al plan de acción y evaluación.</t>
  </si>
  <si>
    <t>Ruta de atención integral adoptada</t>
  </si>
  <si>
    <t>Implementar un centro de escucha, dirigido  al entorno comunitario, el cual conste de la habilitación y promocion de una línea móvil  institucional, donde a través de WhatsApp se canalicen de forma continua y permanente los eventos asociados a la salud mental, brindando asesoría por parte del equipo interdisciplinario y primeros auxilios psicosociales, direccionando en el marco de las competencias normativas a los entes  responsables en la garantía del derecho fundamental de la salud.</t>
  </si>
  <si>
    <t xml:space="preserve">Centro de escucha implementado </t>
  </si>
  <si>
    <t xml:space="preserve">Servicio de gestión del riesgo en temas de trastornos mentales </t>
  </si>
  <si>
    <t>Campañas de gestión del riesgo en temas de trastornos mentales implementadas</t>
  </si>
  <si>
    <t>Tasa de Suicidio x 100.000 Hab</t>
  </si>
  <si>
    <t>Garantizar el desarrollo de capacidades, la inspección, vigilancia y control, en la actualización del libro de avecindamiento y realización de una visita a cada caso.</t>
  </si>
  <si>
    <t>Número de inspecciones realizadas</t>
  </si>
  <si>
    <t xml:space="preserve">Realizar el acompañamiento a la población víctima del conflicto armado (desplazados) que requiere apoyo psicosocial, mediante  la búsqueda institucional, comunitaria y otras acciones específicas de salud mental, se debe registrar la atención psicosocial a la población en situación de Desplazamiento (PSD).  </t>
  </si>
  <si>
    <t>Número de acompañamiento realizados</t>
  </si>
  <si>
    <t>Realizar la adopción de las rutas integrales para la promoción y mantenimiento de la salud y de atención Materno perinatal, garantizar la gestión del conocimiento y el desarrollo de capacidades en la elaboración y entrega de informe a la dirección de salud pública – programa salud mental cada tres meses.</t>
  </si>
  <si>
    <t xml:space="preserve">Número de informes elaborados y entregados </t>
  </si>
  <si>
    <t>Realizar la elaboración de dos informes semestrales de la red de salud mental , (sobre gestión y funcionalidad de la red) y uno del comité de SPA de forma anual sobre el avance y cumplimiento del plan territorial, estos informes deben ser socializados ante el concejo municipal al finalizar la ejecución del COAI vigencia 2020.</t>
  </si>
  <si>
    <t xml:space="preserve">Número de informes elaborados y socializados  </t>
  </si>
  <si>
    <t>Realizar el acompañamiento al comité consultivo apoyando su funcionamiento mediante reuniones trimestrales y realizando canalización de casos de mayor importancia.</t>
  </si>
  <si>
    <t>Número de reuniones realizadas</t>
  </si>
  <si>
    <t>Socialización de las rutas de atención en salud mental ante el comité de SPA, Red de salud mental y mecanismos de concertación.</t>
  </si>
  <si>
    <t>Número de socializaciones realizadas</t>
  </si>
  <si>
    <t>Realizar la asistencia a las convocatorias de salud mental realizadas por la secretaria de salud Departamental.</t>
  </si>
  <si>
    <t>Número de asistencias a convocatorias</t>
  </si>
  <si>
    <t>Realizar a través de un programa de  Facebook live, donde el personal profesional de la salud, dará a conocer todo lo concerniente a los primeros auxilios psicológicos y como ponerlos en práctica ante una situación de emergencia.</t>
  </si>
  <si>
    <t xml:space="preserve">Personas atendidas con campañas de gestión del riesgo en temas de trastornos mentales </t>
  </si>
  <si>
    <t>Garantizar el desarrollo de capacidades, la inspección, vigilancia y control, a través de dos visitas de seguimiento, por paciente psiquiátrico, con intervalo de 2 meses y   dentro de una de estas visitas se realizará psico educación en salud.</t>
  </si>
  <si>
    <t xml:space="preserve">Realizar la promoción de la salud mental en los diferentes cursos de vida, a través de un programa de Facebook live, donde el personal profesional de la salud, realizará un tutorial sobre fortalecimiento de la autoestima y capacidad de resiliencia.  </t>
  </si>
  <si>
    <t>Realizar dos visitas de seguimiento con  los formatos establecidos por la SSD, formulando la caracterización y censo de los pacientes en casos de epilepsia de la zona urbana y rural con un intervalo de tres meses.</t>
  </si>
  <si>
    <t>Fomentar la creación del club de apoyo a pacientes psiquiátricos y cuidadores, apoyando su funcionamiento a través de una (1) sesión  de educación psicosocial, disminución de estigma social, factores protectores, autocuidado, manejo de tratamiento y adherencia a las actividades culturales.</t>
  </si>
  <si>
    <t xml:space="preserve">Club creado </t>
  </si>
  <si>
    <t>Realizar el acompañamiento al comité de convivencia estudiantil apoyando su funcionamiento mediante reuniones trimestrales y realizando canalización de casos de mayor importancia.</t>
  </si>
  <si>
    <t>Realizar a través de un programa de  Facebook live, donde el personal profesional de la salud, realizará un tutorial sobre prevención del consumo de sustancias psicoactivas.</t>
  </si>
  <si>
    <t>Servicio de gestión del riesgo en temas de consumo de sustancias psicoactivas</t>
  </si>
  <si>
    <t>Campañas de gestión del riesgo en temas de consumo de sustancias psicoactivas implementadas</t>
  </si>
  <si>
    <t>N° de casos de menores de 18 años con consumo de SPA</t>
  </si>
  <si>
    <t>ND</t>
  </si>
  <si>
    <t>Realizar un concurso en la red social Facebook denominado “Concurso Carmen libre de Drogas articulado con la estrategia 4X 4 en estilos de vida saludable y en no consumo de tabaco y alcohol, el cual estará dirigido la población en general, y a través de representaciones artísticas con mensajes alusivos al no consumo de SPA, promocionaran actividades sanas para la ocupación del tiempo libre. El video con mayor número de  reproducciones y likes durante una semana, será el ganador, siendo exaltado ante la comunidad.</t>
  </si>
  <si>
    <t xml:space="preserve">Personas atendidas con campañas de gestión del riesgo en temas de consumo de sustancias psicoactivas </t>
  </si>
  <si>
    <t>Realizar tres reuniones con el comité de SPA involucrando los agentes psicosociales, 1) formulación del plan territorial contra el consumo de drogas y socialización de rutas de atención en salud mental   2) seguimiento al plan territorial    3) evaluación del plan territorial.</t>
  </si>
  <si>
    <t>Reactivación y Promoción del Comité de Prevención del Consumo de SPA</t>
  </si>
  <si>
    <t xml:space="preserve">Comité reactivado </t>
  </si>
  <si>
    <t>Realizar una estrategia de inteligencia vial, articulada por la comisaria de familia, inspección de policía y oficina de salud pública, donde se fomente el autocuidado, y conductas protectoras en la vía, propendiendo la preservación de la vida y disminución de accidentes de tráfico.</t>
  </si>
  <si>
    <t>Estrategia realizada</t>
  </si>
  <si>
    <t>Realizar jornadas de Educación en el entorno educativo y comunitario sobre seguridad Vial</t>
  </si>
  <si>
    <t>Jornadas de Educación realizadas</t>
  </si>
  <si>
    <t>Tasa de mortalidad por accidentes de tránsito x 100.000 hab.</t>
  </si>
  <si>
    <t>Garantizar la gestión del conocimiento y el desarrollo de capacidades en la Socialización de la política pública en salud mental a través de dos (2) reuniones, una ante la red de salud mental y otra con el comité de spa.</t>
  </si>
  <si>
    <t>Documentos de planeación</t>
  </si>
  <si>
    <t>Documentos de Planeación elaborados (Política Municipal de Salud Mental)</t>
  </si>
  <si>
    <t>Realizar la caracterización de los eventos de interés en salud mental con su respectivo análisis.</t>
  </si>
  <si>
    <t>Caracterización realizada</t>
  </si>
  <si>
    <t>Realizar el plan de conducta suicida del municipio según lineamientos de la secretaria de salud Departamental.</t>
  </si>
  <si>
    <t>Plan elaborado</t>
  </si>
  <si>
    <t>Realizar la adopción de las rutas Integrales para la promoción y mantenimiento de la salud y de atención materno perinatal realizar la verificación mensual a la IPS del municipio, del reporte oportuno de las fichas 875 y 356.</t>
  </si>
  <si>
    <t>Número de verficaciones realizadas</t>
  </si>
  <si>
    <t xml:space="preserve">Servicio de gestión del riesgo en temas de salud sexual y reproductiva </t>
  </si>
  <si>
    <t>Campañas de gestión del riesgo en temas de salud sexual y reproductiva implementadas</t>
  </si>
  <si>
    <t>Razón de Mortalidad Materna x 100.000 NV</t>
  </si>
  <si>
    <t>Apoyar la implementación y adopción de la ruta de atención integral materno perinatal a través de la estrategia de los 1000 primeros días.</t>
  </si>
  <si>
    <t>Funcionamiento de la Red de apoyo de en salud mental en suicidio, SPA y violencias  mediante 3 sesiones educativas abordando cada temática.</t>
  </si>
  <si>
    <t>Número de sesiones realizadas</t>
  </si>
  <si>
    <t>Escuela de Padres en cada I.E para generar CAP en prevención de SPA</t>
  </si>
  <si>
    <t>Escuelas de Padres Ejecutadas</t>
  </si>
  <si>
    <t>Realizar desarrollo de capacidades, inspección, vigilancia y control en la implementación y seguimiento a la Resolución 5406 de 2015, adelantando una capacitación del personal asistencial de la ESE municipal, gestores de las EAPB y operadores de primera infancia, así como una visita para la verificación del  respectivo cumplimiento .</t>
  </si>
  <si>
    <t>Realizar jornadas de información en Salud anual sobre reconocimiento de signos de alarma para DNT aguda</t>
  </si>
  <si>
    <t>Jornadas de Información en salud ejecutadas</t>
  </si>
  <si>
    <t>Tasa de DNT Crónica en menores de 5 años</t>
  </si>
  <si>
    <t>Realizar desarrollo de capacidades, inspección, vigilancia y control en la implementación y seguimiento a la Resolución 2465  de 2016, adelantando una capacitación del personal asistencial  de la ESE municipal, gestores de las EAPB y operadores de primera infancia, así como una visita para la verificación del  respectivo cumplimiento.</t>
  </si>
  <si>
    <t>Establecer una ruta para la atención y el seguimiento de niños, niñas y gestantes identificadas con riesgo nutricional</t>
  </si>
  <si>
    <t>Actualizar la Ruta de atención</t>
  </si>
  <si>
    <t>Prevalencia de desnutrición crónica en menores de 5 años</t>
  </si>
  <si>
    <t>Garantizar la gestión de conocimiento, inspección, vigilancia y control, en el seguimiento semanal oportuno y de calidad de datos de eventos de interés en salud pública del municipio,reportados por  la UPGD en la plataforma SISVAN.</t>
  </si>
  <si>
    <t>Servicio de gestión del riesgo para temas de consumo, aprovechamiento biológico, calidad e inocuidad de los alimentos</t>
  </si>
  <si>
    <t>Campañas de gestión del riesgo para temas de consumo, aprovechamiento biológico, calidad e inocuidad de los alimentos implementadas</t>
  </si>
  <si>
    <t>Tasa de Mortalidad por DNT Aguda en menores de 5 años X 1.000 NV</t>
  </si>
  <si>
    <t>Garantizar la reactivación y funcionamiento del comité de seguridad infantil de manera trimestral, para un total de 4 reuniones en la vigencia 2020.</t>
  </si>
  <si>
    <t>Realizar una estratega educativa en  la  red social Facebook, la cual conste de (4)  tutoriales frente la inocuidad en el  manejo y  la manipulación de alimentos, en el contexto de la pandemia COVID 19, así como la aplicación de las medidas de bioseguridad  por parte de los establecimientos comerciales en el proceso de preparación  y distribución de alimentos.</t>
  </si>
  <si>
    <t xml:space="preserve">Número de tutoriales realizados </t>
  </si>
  <si>
    <t xml:space="preserve">Personas atendidas con campañas de gestión del riesgo para temas de consumo y aprovechamiento biológico de los alimentos, calidad e inocuidad de los alimentos </t>
  </si>
  <si>
    <t>Porcentaje de Bajo Peso al Nacer</t>
  </si>
  <si>
    <t>Realizar la inspección, vigilancia y control, mediante un monitoreo bimensual a las EAPB sobre la suplementación a los menores de 5 años y gestantes.</t>
  </si>
  <si>
    <t xml:space="preserve">Acciones de vigilancia y control del bajo peso al nacer </t>
  </si>
  <si>
    <t>Acciones realizadas</t>
  </si>
  <si>
    <t>Realizar la inspección, vigilancia y control en la implementación y seguimiento al protocolo de bajo peso al nacer, adelantando dos (2) visitas por vigencia para revisión de atención en historia clínica.</t>
  </si>
  <si>
    <t>Garantizar la reactivación y funcionamiento de la mesa de seguridad alimentaria y nutricional de forma trimestral en el marco del comité de política social,  para un total de 4 reuniones en la vigencia 2020.</t>
  </si>
  <si>
    <t>Mesas de seguridad alimentaria y nutricional en especial para la población vulnerable</t>
  </si>
  <si>
    <t>Mesas de seguridad realizadas</t>
  </si>
  <si>
    <t>Realizar un programa informativo a través de Facebook live, donde se dé a conocer todo lo concerniente a la importancia de una buena alimentación en el estado gestacional y la importancia de la lactancia materna exclusiva  hasta los 6 meses.</t>
  </si>
  <si>
    <t>Programa en nutrición para madres gestantes y lactantes</t>
  </si>
  <si>
    <t>Tiempo Promedio meses de Lactancia Materna Exclusiva</t>
  </si>
  <si>
    <t>Realizar un programa informativo a través de Facebook live, donde se dé a conocer todo lo concerniente a la desnutrición, tipos de desnutrición, signos y síntomas, ruta de atención y manejo de la enfermedad.</t>
  </si>
  <si>
    <t>Servicio de nutrición para fortalecer estilos de vida y alimentación saludable</t>
  </si>
  <si>
    <t>Programa de nutrición para fortalecer  estilos de vida y alimentación saludable</t>
  </si>
  <si>
    <t>Prevalencia de desnutrición aguda en menores de 5 años</t>
  </si>
  <si>
    <t>Realizar la identificación y gestión oportuna de vulnerabilidades, factores de riesgo,  riesgos acumulados y alteraciones que inciden en la salud de la mujer gestante y menores de 5 años, realizar la caracterización y seguimiento a la red comunitaria de unidades AIEPI existentes en el municipio de Carmen de Apicalá .</t>
  </si>
  <si>
    <t xml:space="preserve">Número de caracterizaciones y seguimiento realizados </t>
  </si>
  <si>
    <t>Reactivar el Funcionamiento de las Unidades AIEPI en las veredas donde exista concentración de niños menores de 5 años</t>
  </si>
  <si>
    <t>Unidades AIEPI operando</t>
  </si>
  <si>
    <t>Tasa de Mortalidad por EDA en menor de 5 años x 1.000 NV</t>
  </si>
  <si>
    <t>Realizar la capacitación y fortalecimiento a   la red comunitaria de unidades AIEPI   existentes en el municipio de Carmen de Apicalá mediante jornadas educativas.</t>
  </si>
  <si>
    <t>Realizar una capacitación del personal de Bomberos, frente a lo concerniente al uso de los elementos de protección  y bioseguridad  para la   atención de  emergencias  con casos sospechos  de COVID 19.</t>
  </si>
  <si>
    <t>Capacitaciones en temas de gestión del riesgo</t>
  </si>
  <si>
    <t>Personas capacitadas</t>
  </si>
  <si>
    <t>Mortalidad por emergencias y desastre</t>
  </si>
  <si>
    <t>Realizar una estrategia articulada la cual conste de un programa en Facebook Live, donde el personal de salud y personal de atención de emergencias y desastres, den a conocer los factores de riesgo,  las rutas de atención y manejo de  posibles eventos de carácter natural, como lo son incendios e inundaciones.</t>
  </si>
  <si>
    <t>Servicios de atención en salud pública en situaciones de emergencias y desastres</t>
  </si>
  <si>
    <t>Personas en capacidad de ser atendidas</t>
  </si>
  <si>
    <t>Tasa de Mortalidad por Ahogamiento y sumersión x 100.000 Hab</t>
  </si>
  <si>
    <t>Realizar una estrategia informativa, la cual conste de un programa informativo a través de la red social Facebook, donde el personal en salud, promocione la importancia en la adherencia SGSSS y al SGSST .</t>
  </si>
  <si>
    <t>Servicio de gestión del riesgo para abordar situaciones prevalentes de origen laboral</t>
  </si>
  <si>
    <t>Campañas de gestión del riesgo para abordar situaciones prevalentes de origen laboral implementadas</t>
  </si>
  <si>
    <t>Cobertura de Afiliación en Riesgos Laborales</t>
  </si>
  <si>
    <t>Realizar una estrategia informativa dirigida al sector laboral,  la cual conste de dos  tutoriales a través de la red social Facebook, en lo relacionado a la adopción e implementación del protocolo de bioseguridad, para el funcionamiento del sector económico.</t>
  </si>
  <si>
    <t>Personas atendidas con campañas de gestión del riesgo para abordar situaciones prevalentes de origen laboral</t>
  </si>
  <si>
    <t>Garantizar la gestión de conocimiento, desarrollo de capacidades, inspección, vigilancia y control, en el apoyo a la Atención del 100% de los brotes y epidemias que se presenten en el municipio.</t>
  </si>
  <si>
    <t xml:space="preserve">Número de apoyos realizados </t>
  </si>
  <si>
    <t xml:space="preserve">Servicio de educación informal en temas de salud pública </t>
  </si>
  <si>
    <t>Necesidades básicas insatisfechas (NBI)</t>
  </si>
  <si>
    <t>Garantizar la gestión de conocimiento, desarrollo de capacidades, inspección, vigilancia y control, en el seguimiento y vistas de campo al 100% de los eventos de interés en salud publica según los lineamientos y protocolos del INS.</t>
  </si>
  <si>
    <t>Garantizar el desarrollo de capacidades, mediante una jornada de socialización del Decreto 1757 de 1994, dirigida al entorno laboral (empleados de la alcaldía municipal).</t>
  </si>
  <si>
    <t>Garantizar la gestión de conocimiento y desarrollo de capacidades, garantizando el funcionamiento efectivo del COVE de manera mensual para realizar análisis de los eventos de interés en salud pública.</t>
  </si>
  <si>
    <t>Servicio del Modelo de Atención Integral y Territorial MAITE</t>
  </si>
  <si>
    <t xml:space="preserve">Modelo implementado </t>
  </si>
  <si>
    <t>Porcentaje de EPS con asistencia técnica en el componente de atención integral a la población víctima del conflicto armado</t>
  </si>
  <si>
    <t>Garantizar la gestión del conocimiento y el desarrollo de capacidades, efectuando el 100% de las unidades de análisis municipales en  los eventos de interés en salud pública y participar en las unidades de análisis convocadas por el Departamento según lineamiento y protocolos del Instituto Nacional en Salud.</t>
  </si>
  <si>
    <t>Garantizar la gestión del conocimiento y el desarrollo de capacidades, mediante la capacitación a personal asistencial y de vigilancia epidemiológica de las UPGD sobre los eventos de interés en salud pública, según lineamiento.</t>
  </si>
  <si>
    <t>Garantizar el funcionamiento del COPACOS como espacio de concertación y deliberación de los procesos de salud, a través de una reunión trimestral y un total de 4 en la vigencia.</t>
  </si>
  <si>
    <t>Garantizar el funcionamiento de las VEEDURIAS CIUDADANAS como espacio de concertación y deliberación de los procesos de salud, a través de una reunión trimestral y un total de 4 en la vigencia.</t>
  </si>
  <si>
    <t>Garantizar el funcionamiento del CTSSS como espacio de concertación y deliberación de los procesos de salud, a través de una reunión trimestral   y un total de 4 en la vigencia.</t>
  </si>
  <si>
    <t>Garantizar el funcionamiento del comité de ética hospitalaria y alianza de usuarios, como espacio de concertación y deliberación de los procesos de salud, a través de una reunión trimestral   y un total de 4 en la vigencia.</t>
  </si>
  <si>
    <t>Realizar seguimiento al reporte oportuno de las búsquedas activas institucionales de acuerdo a los lineamientos y protocolos establecidos por el INS.</t>
  </si>
  <si>
    <t>Garantizar la gestión del conocimiento y el desarrollo de capacidades en  el seguimiento a la calidad del dato, funcionamiento y reporte semanal oportuno del SIVIGILA.</t>
  </si>
  <si>
    <t xml:space="preserve">Número de reportes realizados </t>
  </si>
  <si>
    <t>Realizar el seguimiento a la IPS municipal a los diferentes programas de P y P según Resolución 3280 del 2 de agosto de 2018.</t>
  </si>
  <si>
    <t>Realizar el apoyo a los mecanismos de concertación, deliberación y toma de decisiones del sector salud, establecidos en el ente territorial.</t>
  </si>
  <si>
    <t>Realizar la consolidación semanal de los eventos de notificación obligatoria en   interés de salud pública, tanto colectivos como individuales .</t>
  </si>
  <si>
    <t xml:space="preserve">Número de informes realizados </t>
  </si>
  <si>
    <t>Realizar la tabulación de los eventos notificados de interés en salud pública.</t>
  </si>
  <si>
    <t>Realizar el monitoreo y evaluación de los indicadores de metas de resultados de alto impacto en salud, propuestos en el plan de salud territorial.</t>
  </si>
  <si>
    <t>Planes de salud pública elaborados</t>
  </si>
  <si>
    <t>Índice de pobreza multidimensional (IPM)</t>
  </si>
  <si>
    <t>Realizar el monitoreo y evaluación de los indicadores intermedios en las metas de producto del plan de salud territorial.</t>
  </si>
  <si>
    <t>Garantizar el desarrollo de capacidades en el seguimiento, evaluación y control, al desarrollo de los proyectos del plan de salud pública en las actividades propuestas en el componente operativo anual para ala vigencia 2020.</t>
  </si>
  <si>
    <t>Realizar el seguimiento y control de los recursos de salud pública.</t>
  </si>
  <si>
    <t>Documentos de planeación elaborados</t>
  </si>
  <si>
    <t>Realizar la actualización de la información del documento (Análisis de la situación en salud ASIS) para la vigencia 2020.</t>
  </si>
  <si>
    <t xml:space="preserve">Número de análisis realizados </t>
  </si>
  <si>
    <t>Realizar la proyección y preparación de informes y respuestas que deba presentar la administración local a otras instancias que tienen relación con salud pública.</t>
  </si>
  <si>
    <t xml:space="preserve">Realizar el suministro de los elementos de protección y bioseguridad del personal de inspección vigilancia y control que atienden casos por evento de COVID 19. </t>
  </si>
  <si>
    <t xml:space="preserve">Número de suministros realizados </t>
  </si>
  <si>
    <t>Apoyar a las la E.S.E con la dotación de EPP para la realización de las acciones de vigilancia en casos sospechosos y confirmados de COVID - 19</t>
  </si>
  <si>
    <t xml:space="preserve">Apoyos realizados </t>
  </si>
  <si>
    <t xml:space="preserve">Seguimiento de casos sospechosos y confirmados de COVID - 19 en el municipio </t>
  </si>
  <si>
    <t xml:space="preserve">Dar continuidad al 100% de los 4593 beneficiarios en la BDUA del régimen subsidiado </t>
  </si>
  <si>
    <t>Número de beneficiarios</t>
  </si>
  <si>
    <t>Servicio de atención en salud a la población</t>
  </si>
  <si>
    <t>Personas atendidas con servicio de salud</t>
  </si>
  <si>
    <t xml:space="preserve">Población sin aseguramiento en salud </t>
  </si>
  <si>
    <t>Realizar la validación de los formularios de afiliación que requieran las EPS y registrar en la base de datos la información de los afiliados incluidos en los formularios validados a cada una de las EPS.</t>
  </si>
  <si>
    <t>Número de validaciones y registros realizados</t>
  </si>
  <si>
    <t>Garantizar la atención a los usuarios que requieran información de aseguramiento.</t>
  </si>
  <si>
    <t xml:space="preserve">Número de usuarios </t>
  </si>
  <si>
    <t>Realizar la elaboración mensual de las actas de análisis de las PQR en salud, según el reglamento del SAC – sistema de atención al ciudadano.</t>
  </si>
  <si>
    <t xml:space="preserve">Número de actas realizadas </t>
  </si>
  <si>
    <t>Realizar la promoción de la afiliación para afiliar a las 512 personas no afiliadas al régimen subsidiado.</t>
  </si>
  <si>
    <t>Número de afiliaciomes</t>
  </si>
  <si>
    <t>Servicio de aseguramiento a la población vulnerable no asegurada</t>
  </si>
  <si>
    <t>Realizar el el seguimiento y evaluación a los procesos establecidos en la Resolución 4622 de 2016 y demás normatividad vigente para el manejo de la base de datos de los afiliados al Régimen Subsidiado.</t>
  </si>
  <si>
    <t>Realizar la la presentación de los informes que le sean solicitados por las autoridades administrativas y de control en relación con la gestión de la secretaria de salud.</t>
  </si>
  <si>
    <t>Realizar los informes correspondientes a los cuatro trimestres de la Vigencia 2020 a presentar ante la Secretaria de Salud Departamental, de análisis de registros individuales de prestación de servicio de salud- RIPS,  por atenciones prestadas por la ESE Hospital nuestra Señora del Carmen a los usuarios no asegurados al sistema General de Seguridad Social en Salud  y pertenecientes al SISBEN  nivel I y II .</t>
  </si>
  <si>
    <t>Realizar el seguimiento y control a las EPS del régimen subsidiado y cumplimiento en el cargue de la información de conformidad a lo normado en la circular 001  de 2020 de la Superintendencia Nacional de Salud, Decreto 780 de 2016 y demás normatividad vigente.</t>
  </si>
  <si>
    <t>Implementar una estrategia anual para la promoción del Aseguramiento</t>
  </si>
  <si>
    <t xml:space="preserve">Porcentaje de población víctima del conflicto armado afiliada al sistema de salud </t>
  </si>
  <si>
    <t>Realizar la elaboración del informe de inspección, vigilancia y control IVC 2020, relacionada con la gestión de la auditoría realizada a las EPS del Régimen subsidiado y cargue al aplicativo diseñado por el Departamento de la Secretaria de Salud Departamental.</t>
  </si>
  <si>
    <t>Realizar asistencia técnica y administrativa, de acuerdo con las instrucciones recibidas para consolidar y suministrar la información que la dependencia deba presentar periódicamente a otras entidades de orden departamental o nacional y a los diferentes órganos de control (Informe a las Superintendencias Nacional de Salud- Secretaria Departamental).</t>
  </si>
  <si>
    <t>Garantizar el desarrollo de capacidades en la gestión documental del archivo de salud y apoyo en el proceso de certificación del municipio.</t>
  </si>
  <si>
    <t>Número de gestiones realizadas</t>
  </si>
  <si>
    <t>Realizar un trabajo articulado intersectorial para el manejo de la encuesta SISBEN, en el ingreso de nuevas encuestas, depuración y atención de PQR.</t>
  </si>
  <si>
    <t>Número de encuestas realizadas</t>
  </si>
  <si>
    <t xml:space="preserve">Servicio de promoción y actualización, revisión y retiro del SISBEN del municipio </t>
  </si>
  <si>
    <t xml:space="preserve">Jornadas realizadas </t>
  </si>
  <si>
    <t>Realizar la administración, cruce y depuración de las base de datos de las EAPB que hacen presencia en el municipio.</t>
  </si>
  <si>
    <t xml:space="preserve">Depuración de bases de datos </t>
  </si>
  <si>
    <t>Realizar apoyos a  la ESE Municipal en el saneamiento fiscal.</t>
  </si>
  <si>
    <t>Servicio de apoyo financiero al Hospital Nuestra Señora del Carmen</t>
  </si>
  <si>
    <t xml:space="preserve">Recursos entregados para el saneamiento financiero del Hospital </t>
  </si>
  <si>
    <t xml:space="preserve">Porcentaje de población afiliada al sistema de salud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</si>
</sst>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
    <numFmt numFmtId="165" formatCode="0.0%"/>
    <numFmt numFmtId="166" formatCode="0.0"/>
    <numFmt numFmtId="167" formatCode="_-* #,##0_-;\-* #,##0_-;_-* &quot;-&quot;??_-;_-@_-"/>
  </numFmts>
  <fonts count="16" x14ac:knownFonts="1">
    <font>
      <sz val="11"/>
      <color theme="1"/>
      <name val="Calibri"/>
      <family val="2"/>
      <scheme val="minor"/>
    </font>
    <font>
      <sz val="11"/>
      <color theme="1"/>
      <name val="Calibri"/>
      <family val="2"/>
      <scheme val="minor"/>
    </font>
    <font>
      <sz val="11"/>
      <color theme="1"/>
      <name val="Century Gothic"/>
      <family val="2"/>
    </font>
    <font>
      <b/>
      <sz val="12"/>
      <color theme="1"/>
      <name val="Century Gothic"/>
      <family val="2"/>
    </font>
    <font>
      <b/>
      <sz val="15"/>
      <color theme="1"/>
      <name val="Century Gothic"/>
      <family val="2"/>
    </font>
    <font>
      <sz val="15"/>
      <color theme="1"/>
      <name val="Century Gothic"/>
      <family val="2"/>
    </font>
    <font>
      <sz val="9"/>
      <color rgb="FF333333"/>
      <name val="Century Gothic"/>
      <family val="2"/>
    </font>
    <font>
      <b/>
      <sz val="11"/>
      <color theme="1"/>
      <name val="Century Gothic"/>
      <family val="2"/>
    </font>
    <font>
      <sz val="10"/>
      <color rgb="FF000000"/>
      <name val="Arial"/>
      <family val="2"/>
    </font>
    <font>
      <b/>
      <sz val="11"/>
      <color rgb="FFFFFFFF"/>
      <name val="Century Gothic"/>
      <family val="2"/>
    </font>
    <font>
      <b/>
      <sz val="11"/>
      <color theme="0"/>
      <name val="Century Gothic"/>
      <family val="2"/>
    </font>
    <font>
      <b/>
      <sz val="11"/>
      <color indexed="8"/>
      <name val="Century Gothic"/>
      <family val="2"/>
    </font>
    <font>
      <sz val="10"/>
      <color theme="1"/>
      <name val="Century Gothic"/>
      <family val="2"/>
    </font>
    <font>
      <sz val="10"/>
      <name val="Century Gothic"/>
      <family val="2"/>
    </font>
    <font>
      <sz val="9"/>
      <name val="Century Gothic"/>
      <family val="2"/>
    </font>
    <font>
      <sz val="10"/>
      <color rgb="FFFF0000"/>
      <name val="Century Gothic"/>
      <family val="2"/>
    </font>
  </fonts>
  <fills count="9">
    <fill>
      <patternFill patternType="none"/>
    </fill>
    <fill>
      <patternFill patternType="gray125"/>
    </fill>
    <fill>
      <patternFill patternType="solid">
        <fgColor theme="0"/>
        <bgColor indexed="64"/>
      </patternFill>
    </fill>
    <fill>
      <patternFill patternType="solid">
        <fgColor rgb="FF00B050"/>
        <bgColor indexed="10"/>
      </patternFill>
    </fill>
    <fill>
      <patternFill patternType="solid">
        <fgColor theme="7"/>
        <bgColor indexed="64"/>
      </patternFill>
    </fill>
    <fill>
      <patternFill patternType="solid">
        <fgColor rgb="FF00B050"/>
        <bgColor indexed="64"/>
      </patternFill>
    </fill>
    <fill>
      <patternFill patternType="solid">
        <fgColor theme="7"/>
        <bgColor indexed="10"/>
      </patternFill>
    </fill>
    <fill>
      <patternFill patternType="solid">
        <fgColor theme="0"/>
        <bgColor theme="4" tint="0.79998168889431442"/>
      </patternFill>
    </fill>
    <fill>
      <patternFill patternType="solid">
        <fgColor theme="9" tint="-0.249977111117893"/>
        <bgColor indexed="64"/>
      </patternFill>
    </fill>
  </fills>
  <borders count="15">
    <border>
      <left/>
      <right/>
      <top/>
      <bottom/>
      <diagonal/>
    </border>
    <border>
      <left style="medium">
        <color rgb="FF00B050"/>
      </left>
      <right style="thin">
        <color theme="0"/>
      </right>
      <top style="medium">
        <color rgb="FF00B050"/>
      </top>
      <bottom style="medium">
        <color rgb="FF00B050"/>
      </bottom>
      <diagonal/>
    </border>
    <border>
      <left style="thin">
        <color theme="0"/>
      </left>
      <right style="thin">
        <color theme="0"/>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B050"/>
      </left>
      <right style="thin">
        <color theme="0"/>
      </right>
      <top style="medium">
        <color rgb="FF00B050"/>
      </top>
      <bottom/>
      <diagonal/>
    </border>
    <border>
      <left style="thin">
        <color theme="0"/>
      </left>
      <right style="thin">
        <color theme="0"/>
      </right>
      <top style="medium">
        <color rgb="FF00B050"/>
      </top>
      <bottom/>
      <diagonal/>
    </border>
    <border>
      <left/>
      <right style="medium">
        <color rgb="FF00B050"/>
      </right>
      <top style="medium">
        <color rgb="FF00B050"/>
      </top>
      <bottom/>
      <diagonal/>
    </border>
    <border>
      <left style="medium">
        <color rgb="FF00B050"/>
      </left>
      <right style="medium">
        <color rgb="FF00B050"/>
      </right>
      <top style="medium">
        <color rgb="FF00B050"/>
      </top>
      <bottom/>
      <diagonal/>
    </border>
    <border>
      <left style="medium">
        <color rgb="FF00B050"/>
      </left>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top/>
      <bottom style="medium">
        <color rgb="FF00B050"/>
      </bottom>
      <diagonal/>
    </border>
    <border>
      <left style="thin">
        <color indexed="64"/>
      </left>
      <right/>
      <top style="thin">
        <color indexed="64"/>
      </top>
      <bottom style="thin">
        <color indexed="64"/>
      </bottom>
      <diagonal/>
    </border>
    <border>
      <left style="medium">
        <color rgb="FF00B050"/>
      </left>
      <right/>
      <top style="medium">
        <color rgb="FF00B050"/>
      </top>
      <bottom style="medium">
        <color rgb="FF00B05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25">
    <xf numFmtId="0" fontId="0" fillId="0" borderId="0" xfId="0"/>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9" fontId="2" fillId="0" borderId="0" xfId="2"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9" fontId="5" fillId="0" borderId="0" xfId="2" applyFont="1" applyAlignment="1">
      <alignment horizontal="center" vertical="center"/>
    </xf>
    <xf numFmtId="0" fontId="6" fillId="0" borderId="0" xfId="0" applyFont="1"/>
    <xf numFmtId="0" fontId="7" fillId="2" borderId="0" xfId="0" applyFont="1" applyFill="1" applyAlignment="1" applyProtection="1">
      <alignment horizontal="center" vertical="center"/>
      <protection locked="0"/>
    </xf>
    <xf numFmtId="0" fontId="9" fillId="3" borderId="1" xfId="3" applyFont="1" applyFill="1" applyBorder="1" applyAlignment="1">
      <alignment horizontal="center" vertical="center" wrapText="1"/>
    </xf>
    <xf numFmtId="0" fontId="9" fillId="3" borderId="2"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10" fillId="4" borderId="4" xfId="3" applyFont="1" applyFill="1" applyBorder="1" applyAlignment="1">
      <alignment horizontal="center" vertical="center" wrapText="1"/>
    </xf>
    <xf numFmtId="0" fontId="10" fillId="5" borderId="5" xfId="3" applyFont="1" applyFill="1" applyBorder="1" applyAlignment="1">
      <alignment horizontal="center" vertical="center" wrapText="1"/>
    </xf>
    <xf numFmtId="0" fontId="10" fillId="5" borderId="6" xfId="3" applyFont="1" applyFill="1" applyBorder="1" applyAlignment="1">
      <alignment horizontal="center" vertical="center" wrapText="1"/>
    </xf>
    <xf numFmtId="0" fontId="10" fillId="5" borderId="7" xfId="3" applyFont="1" applyFill="1" applyBorder="1" applyAlignment="1">
      <alignment horizontal="center" vertical="center" wrapText="1"/>
    </xf>
    <xf numFmtId="0" fontId="9" fillId="6" borderId="4" xfId="3" applyFont="1" applyFill="1" applyBorder="1" applyAlignment="1">
      <alignment horizontal="center" vertical="center" wrapText="1"/>
    </xf>
    <xf numFmtId="2" fontId="11" fillId="0" borderId="0" xfId="0"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2" fillId="2" borderId="0" xfId="0" applyFont="1" applyFill="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4" xfId="0" applyFont="1" applyFill="1" applyBorder="1" applyAlignment="1">
      <alignment horizontal="center" vertical="center"/>
    </xf>
    <xf numFmtId="9" fontId="12" fillId="0" borderId="4" xfId="2" applyFont="1" applyFill="1" applyBorder="1" applyAlignment="1">
      <alignment horizontal="center" vertical="center"/>
    </xf>
    <xf numFmtId="1" fontId="12" fillId="0" borderId="4"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3" fillId="7" borderId="4" xfId="0" applyFont="1" applyFill="1" applyBorder="1" applyAlignment="1">
      <alignment horizontal="center" vertical="center" wrapText="1"/>
    </xf>
    <xf numFmtId="0" fontId="13" fillId="7" borderId="4" xfId="0" applyFont="1" applyFill="1" applyBorder="1" applyAlignment="1">
      <alignment horizontal="justify" vertical="center" wrapText="1"/>
    </xf>
    <xf numFmtId="1" fontId="12" fillId="0" borderId="4"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12" fillId="0" borderId="8" xfId="0" applyFont="1" applyFill="1" applyBorder="1" applyAlignment="1">
      <alignment horizontal="justify" vertical="center" wrapText="1"/>
    </xf>
    <xf numFmtId="49" fontId="12" fillId="0" borderId="8"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wrapText="1"/>
    </xf>
    <xf numFmtId="164" fontId="12" fillId="0" borderId="4" xfId="1" applyNumberFormat="1" applyFont="1" applyFill="1" applyBorder="1" applyAlignment="1">
      <alignment horizontal="justify" vertical="center" wrapText="1"/>
    </xf>
    <xf numFmtId="165" fontId="12" fillId="0" borderId="4" xfId="2" applyNumberFormat="1" applyFont="1" applyFill="1" applyBorder="1" applyAlignment="1">
      <alignment horizontal="center" vertical="center"/>
    </xf>
    <xf numFmtId="0" fontId="12" fillId="2"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8" borderId="10" xfId="0" applyNumberFormat="1" applyFont="1" applyFill="1" applyBorder="1" applyAlignment="1">
      <alignment horizontal="center" vertical="center" wrapText="1"/>
    </xf>
    <xf numFmtId="9" fontId="12" fillId="0" borderId="10" xfId="2" applyNumberFormat="1" applyFont="1" applyFill="1" applyBorder="1" applyAlignment="1">
      <alignment horizontal="center" vertical="center" wrapText="1"/>
    </xf>
    <xf numFmtId="0" fontId="12"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49" fontId="12" fillId="0" borderId="10" xfId="1" applyNumberFormat="1" applyFont="1" applyFill="1" applyBorder="1" applyAlignment="1">
      <alignment horizontal="center" vertical="center"/>
    </xf>
    <xf numFmtId="0" fontId="12" fillId="2"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9" fontId="12" fillId="0" borderId="8" xfId="2" applyNumberFormat="1" applyFont="1" applyFill="1" applyBorder="1" applyAlignment="1">
      <alignment horizontal="center" vertical="center" wrapText="1"/>
    </xf>
    <xf numFmtId="0" fontId="13" fillId="7" borderId="13" xfId="0" applyFont="1" applyFill="1" applyBorder="1" applyAlignment="1">
      <alignment horizontal="justify" vertical="center" wrapText="1"/>
    </xf>
    <xf numFmtId="164" fontId="12" fillId="0" borderId="8" xfId="1" applyNumberFormat="1" applyFont="1" applyFill="1" applyBorder="1" applyAlignment="1">
      <alignment horizontal="justify" vertical="center" wrapText="1"/>
    </xf>
    <xf numFmtId="165" fontId="12" fillId="0" borderId="8" xfId="2"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0" fontId="12" fillId="8" borderId="10" xfId="0" applyFont="1" applyFill="1" applyBorder="1" applyAlignment="1">
      <alignment horizontal="center" vertical="center" wrapText="1"/>
    </xf>
    <xf numFmtId="9" fontId="12" fillId="0" borderId="10" xfId="2" applyFont="1" applyFill="1" applyBorder="1" applyAlignment="1">
      <alignment horizontal="center" vertical="center" wrapText="1"/>
    </xf>
    <xf numFmtId="164" fontId="12" fillId="0" borderId="11" xfId="1" applyNumberFormat="1" applyFont="1" applyFill="1" applyBorder="1" applyAlignment="1">
      <alignment horizontal="justify" vertical="center" wrapText="1"/>
    </xf>
    <xf numFmtId="165" fontId="12" fillId="0" borderId="11" xfId="2" applyNumberFormat="1" applyFont="1" applyFill="1" applyBorder="1" applyAlignment="1">
      <alignment horizontal="center" vertical="center"/>
    </xf>
    <xf numFmtId="164" fontId="12" fillId="0" borderId="11" xfId="1" applyNumberFormat="1" applyFont="1" applyFill="1" applyBorder="1" applyAlignment="1">
      <alignment horizontal="center" vertical="center"/>
    </xf>
    <xf numFmtId="3"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11" xfId="0" applyFont="1" applyFill="1" applyBorder="1" applyAlignment="1">
      <alignment horizontal="justify" vertical="center" wrapText="1"/>
    </xf>
    <xf numFmtId="49" fontId="12" fillId="0" borderId="11" xfId="1" applyNumberFormat="1" applyFont="1" applyFill="1" applyBorder="1" applyAlignment="1">
      <alignment horizontal="center" vertical="center"/>
    </xf>
    <xf numFmtId="0" fontId="13" fillId="7" borderId="4" xfId="0" applyFont="1" applyFill="1" applyBorder="1" applyAlignment="1">
      <alignment horizontal="center" vertical="center" wrapText="1"/>
    </xf>
    <xf numFmtId="0" fontId="13" fillId="7" borderId="4" xfId="0" applyFont="1" applyFill="1" applyBorder="1" applyAlignment="1">
      <alignment horizontal="justify" vertical="center" wrapText="1"/>
    </xf>
    <xf numFmtId="1" fontId="12" fillId="0" borderId="8" xfId="1" applyNumberFormat="1" applyFont="1" applyFill="1" applyBorder="1" applyAlignment="1">
      <alignment horizontal="center" vertical="center"/>
    </xf>
    <xf numFmtId="1" fontId="12" fillId="0" borderId="10" xfId="1" applyNumberFormat="1" applyFont="1" applyFill="1" applyBorder="1" applyAlignment="1">
      <alignment horizontal="center" vertical="center"/>
    </xf>
    <xf numFmtId="164" fontId="12" fillId="0" borderId="10" xfId="1" applyNumberFormat="1" applyFont="1" applyFill="1" applyBorder="1" applyAlignment="1">
      <alignment horizontal="justify" vertical="center" wrapText="1"/>
    </xf>
    <xf numFmtId="165" fontId="12" fillId="0" borderId="10" xfId="2" applyNumberFormat="1" applyFont="1" applyFill="1" applyBorder="1" applyAlignment="1">
      <alignment horizontal="center" vertical="center"/>
    </xf>
    <xf numFmtId="164" fontId="12" fillId="0" borderId="10" xfId="1" applyNumberFormat="1" applyFont="1" applyFill="1" applyBorder="1" applyAlignment="1">
      <alignment horizontal="center" vertical="center"/>
    </xf>
    <xf numFmtId="1" fontId="12" fillId="0" borderId="11" xfId="1" applyNumberFormat="1" applyFont="1" applyFill="1" applyBorder="1" applyAlignment="1">
      <alignment horizontal="center" vertical="center"/>
    </xf>
    <xf numFmtId="0" fontId="12" fillId="0" borderId="4" xfId="0" applyFont="1" applyFill="1" applyBorder="1" applyAlignment="1">
      <alignment horizontal="justify" vertical="center" wrapText="1"/>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1" fontId="12" fillId="0" borderId="4" xfId="2" applyNumberFormat="1" applyFont="1" applyFill="1" applyBorder="1" applyAlignment="1">
      <alignment horizontal="center" vertical="center"/>
    </xf>
    <xf numFmtId="1" fontId="12" fillId="0" borderId="4" xfId="1" applyNumberFormat="1" applyFont="1" applyFill="1" applyBorder="1" applyAlignment="1">
      <alignment horizontal="center" vertical="center"/>
    </xf>
    <xf numFmtId="164" fontId="12" fillId="0" borderId="4" xfId="2" applyNumberFormat="1" applyFont="1" applyFill="1" applyBorder="1" applyAlignment="1">
      <alignment horizontal="center" vertical="center"/>
    </xf>
    <xf numFmtId="0" fontId="12" fillId="0" borderId="11" xfId="0" applyFont="1" applyFill="1" applyBorder="1" applyAlignment="1">
      <alignment horizontal="justify" vertical="center" wrapText="1"/>
    </xf>
    <xf numFmtId="0" fontId="12" fillId="0" borderId="11" xfId="0" applyFont="1" applyFill="1" applyBorder="1" applyAlignment="1">
      <alignment horizontal="center" vertical="center" wrapText="1"/>
    </xf>
    <xf numFmtId="1" fontId="12" fillId="0" borderId="11" xfId="2" applyNumberFormat="1" applyFont="1" applyFill="1" applyBorder="1" applyAlignment="1">
      <alignment horizontal="center" vertical="center"/>
    </xf>
    <xf numFmtId="1" fontId="12" fillId="0" borderId="11"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2" fillId="0" borderId="14" xfId="0" applyFont="1" applyFill="1" applyBorder="1" applyAlignment="1">
      <alignment horizontal="justify" vertical="center" wrapText="1"/>
    </xf>
    <xf numFmtId="0" fontId="14" fillId="7" borderId="4"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49" fontId="15" fillId="7" borderId="4"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164" fontId="12" fillId="0" borderId="8" xfId="1" applyNumberFormat="1" applyFont="1" applyFill="1" applyBorder="1" applyAlignment="1">
      <alignment horizontal="center" vertical="center" wrapText="1"/>
    </xf>
    <xf numFmtId="164" fontId="12" fillId="0" borderId="10" xfId="1" applyNumberFormat="1" applyFont="1" applyFill="1" applyBorder="1" applyAlignment="1">
      <alignment horizontal="center" vertical="center" wrapText="1"/>
    </xf>
    <xf numFmtId="165" fontId="12" fillId="0" borderId="8" xfId="2" applyNumberFormat="1" applyFont="1" applyFill="1" applyBorder="1" applyAlignment="1">
      <alignment horizontal="center" vertical="center" wrapText="1"/>
    </xf>
    <xf numFmtId="9" fontId="12" fillId="0" borderId="8" xfId="2" applyFont="1" applyFill="1" applyBorder="1" applyAlignment="1">
      <alignment horizontal="center" vertical="center" wrapText="1"/>
    </xf>
    <xf numFmtId="165" fontId="12" fillId="0" borderId="11" xfId="2" applyNumberFormat="1" applyFont="1" applyFill="1" applyBorder="1" applyAlignment="1">
      <alignment horizontal="center" vertical="center" wrapText="1"/>
    </xf>
    <xf numFmtId="164" fontId="12" fillId="0" borderId="11" xfId="1" applyNumberFormat="1" applyFont="1" applyFill="1" applyBorder="1" applyAlignment="1">
      <alignment horizontal="center" vertical="center" wrapText="1"/>
    </xf>
    <xf numFmtId="9" fontId="12" fillId="0" borderId="11" xfId="2" applyFont="1" applyFill="1" applyBorder="1" applyAlignment="1">
      <alignment horizontal="center" vertical="center" wrapText="1"/>
    </xf>
    <xf numFmtId="165" fontId="12" fillId="0" borderId="10" xfId="2" applyNumberFormat="1" applyFont="1" applyFill="1" applyBorder="1" applyAlignment="1">
      <alignment horizontal="center" vertical="center" wrapText="1"/>
    </xf>
    <xf numFmtId="9" fontId="12" fillId="0" borderId="10" xfId="2" applyFont="1" applyFill="1" applyBorder="1" applyAlignment="1">
      <alignment horizontal="center" vertical="center" wrapText="1"/>
    </xf>
    <xf numFmtId="166" fontId="12" fillId="0" borderId="4" xfId="1" applyNumberFormat="1" applyFont="1" applyFill="1" applyBorder="1" applyAlignment="1">
      <alignment horizontal="center" vertical="center"/>
    </xf>
    <xf numFmtId="9" fontId="12" fillId="0" borderId="8" xfId="2" applyFont="1" applyFill="1" applyBorder="1" applyAlignment="1">
      <alignment horizontal="center" vertical="center"/>
    </xf>
    <xf numFmtId="9" fontId="12" fillId="0" borderId="10" xfId="2" applyFont="1" applyFill="1" applyBorder="1" applyAlignment="1">
      <alignment horizontal="center" vertical="center"/>
    </xf>
    <xf numFmtId="9" fontId="12" fillId="0" borderId="11" xfId="2" applyFont="1" applyFill="1" applyBorder="1" applyAlignment="1">
      <alignment horizontal="center" vertical="center"/>
    </xf>
    <xf numFmtId="167" fontId="12" fillId="0" borderId="8" xfId="1" applyNumberFormat="1" applyFont="1" applyFill="1" applyBorder="1" applyAlignment="1">
      <alignment horizontal="center" vertical="center"/>
    </xf>
    <xf numFmtId="167" fontId="12" fillId="0" borderId="10" xfId="1" applyNumberFormat="1" applyFont="1" applyFill="1" applyBorder="1" applyAlignment="1">
      <alignment horizontal="center" vertical="center"/>
    </xf>
    <xf numFmtId="167" fontId="12" fillId="0" borderId="11" xfId="1" applyNumberFormat="1" applyFont="1" applyFill="1" applyBorder="1" applyAlignment="1">
      <alignment horizontal="center" vertical="center"/>
    </xf>
    <xf numFmtId="167" fontId="12" fillId="0" borderId="4" xfId="1" applyNumberFormat="1" applyFont="1" applyFill="1" applyBorder="1" applyAlignment="1">
      <alignment horizontal="center" vertical="center"/>
    </xf>
    <xf numFmtId="0" fontId="12" fillId="0" borderId="8" xfId="0" applyFont="1" applyFill="1" applyBorder="1" applyAlignment="1">
      <alignment horizontal="justify" vertical="center" wrapText="1"/>
    </xf>
    <xf numFmtId="1" fontId="12" fillId="0" borderId="8" xfId="1" applyNumberFormat="1" applyFont="1" applyFill="1" applyBorder="1" applyAlignment="1">
      <alignment horizontal="center" vertical="center"/>
    </xf>
    <xf numFmtId="0" fontId="12" fillId="0" borderId="8" xfId="0" applyFont="1" applyFill="1" applyBorder="1" applyAlignment="1">
      <alignment horizontal="center" vertical="center"/>
    </xf>
    <xf numFmtId="0" fontId="12" fillId="0" borderId="10" xfId="0" applyFont="1" applyFill="1" applyBorder="1" applyAlignment="1">
      <alignment horizontal="justify" vertical="center" wrapText="1"/>
    </xf>
    <xf numFmtId="0" fontId="12" fillId="0" borderId="11" xfId="0" applyFont="1" applyFill="1" applyBorder="1" applyAlignment="1">
      <alignment horizontal="center" vertical="center"/>
    </xf>
    <xf numFmtId="1" fontId="12" fillId="0" borderId="10" xfId="1"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justify" vertical="top" wrapText="1"/>
    </xf>
    <xf numFmtId="3" fontId="12" fillId="0" borderId="8"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0" fontId="2" fillId="2" borderId="0" xfId="0" applyFont="1" applyFill="1" applyAlignment="1">
      <alignment horizontal="center" vertical="center" wrapText="1"/>
    </xf>
    <xf numFmtId="0" fontId="2" fillId="0" borderId="0" xfId="0" applyFont="1" applyFill="1" applyAlignment="1">
      <alignment horizontal="center" vertical="center"/>
    </xf>
    <xf numFmtId="9" fontId="2" fillId="0" borderId="0" xfId="2"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wrapText="1"/>
    </xf>
  </cellXfs>
  <cellStyles count="4">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0</xdr:row>
      <xdr:rowOff>0</xdr:rowOff>
    </xdr:from>
    <xdr:to>
      <xdr:col>5</xdr:col>
      <xdr:colOff>0</xdr:colOff>
      <xdr:row>3</xdr:row>
      <xdr:rowOff>204787</xdr:rowOff>
    </xdr:to>
    <xdr:pic>
      <xdr:nvPicPr>
        <xdr:cNvPr id="2" name="4 Imagen" descr="C:\Users\Camilo.Rodriguez\Desktop\membrete 2 .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0"/>
          <a:ext cx="0" cy="84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83345</xdr:colOff>
      <xdr:row>0</xdr:row>
      <xdr:rowOff>154781</xdr:rowOff>
    </xdr:from>
    <xdr:to>
      <xdr:col>3</xdr:col>
      <xdr:colOff>23813</xdr:colOff>
      <xdr:row>5</xdr:row>
      <xdr:rowOff>92868</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6" y="154781"/>
          <a:ext cx="2393156" cy="1009650"/>
        </a:xfrm>
        <a:prstGeom prst="rect">
          <a:avLst/>
        </a:prstGeom>
        <a:noFill/>
      </xdr:spPr>
    </xdr:pic>
    <xdr:clientData/>
  </xdr:twoCellAnchor>
  <xdr:twoCellAnchor editAs="oneCell">
    <xdr:from>
      <xdr:col>13</xdr:col>
      <xdr:colOff>678656</xdr:colOff>
      <xdr:row>1</xdr:row>
      <xdr:rowOff>35717</xdr:rowOff>
    </xdr:from>
    <xdr:to>
      <xdr:col>20</xdr:col>
      <xdr:colOff>461962</xdr:colOff>
      <xdr:row>7</xdr:row>
      <xdr:rowOff>190499</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29625" y="250030"/>
          <a:ext cx="3879056" cy="1464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1"/>
  <sheetViews>
    <sheetView showGridLines="0" tabSelected="1" zoomScale="80" zoomScaleNormal="80" workbookViewId="0">
      <selection activeCell="W14" sqref="W14"/>
    </sheetView>
  </sheetViews>
  <sheetFormatPr baseColWidth="10" defaultRowHeight="16.5" x14ac:dyDescent="0.25"/>
  <cols>
    <col min="1" max="1" width="5.85546875" style="1" customWidth="1"/>
    <col min="2" max="2" width="20.7109375" style="2" customWidth="1"/>
    <col min="3" max="3" width="36.85546875" style="2" customWidth="1"/>
    <col min="4" max="4" width="22.28515625" style="3" customWidth="1"/>
    <col min="5" max="5" width="12.85546875" style="2" customWidth="1"/>
    <col min="6" max="6" width="10.140625" style="2" hidden="1" customWidth="1"/>
    <col min="7" max="7" width="9.42578125" style="2" hidden="1" customWidth="1"/>
    <col min="8" max="8" width="9" style="2" hidden="1" customWidth="1"/>
    <col min="9" max="9" width="11.5703125" style="2" hidden="1" customWidth="1"/>
    <col min="10" max="10" width="17" style="2" hidden="1" customWidth="1"/>
    <col min="11" max="11" width="12.85546875" style="2" hidden="1" customWidth="1"/>
    <col min="12" max="12" width="18.28515625" style="2" hidden="1" customWidth="1"/>
    <col min="13" max="13" width="17.7109375" style="2" customWidth="1"/>
    <col min="14" max="15" width="15.140625" style="2" customWidth="1"/>
    <col min="16" max="16" width="16.42578125" style="2" customWidth="1"/>
    <col min="17" max="17" width="25.7109375" style="2" hidden="1" customWidth="1"/>
    <col min="18" max="18" width="19.85546875" style="2" hidden="1" customWidth="1"/>
    <col min="19" max="19" width="14.7109375" style="2" hidden="1" customWidth="1"/>
    <col min="20" max="20" width="14.7109375" style="2" customWidth="1"/>
    <col min="21" max="21" width="24.28515625" style="2" customWidth="1"/>
    <col min="22" max="22" width="17.42578125" style="2" customWidth="1"/>
    <col min="23" max="23" width="26.5703125" style="2" customWidth="1"/>
    <col min="24" max="24" width="12.5703125" style="2" hidden="1" customWidth="1"/>
    <col min="25" max="25" width="13.28515625" style="2" customWidth="1"/>
    <col min="26" max="26" width="14.28515625" style="2" customWidth="1"/>
    <col min="27" max="27" width="11.140625" style="2" hidden="1" customWidth="1"/>
    <col min="28" max="28" width="10.7109375" style="2" hidden="1" customWidth="1"/>
    <col min="29" max="29" width="10.140625" style="2" hidden="1" customWidth="1"/>
    <col min="30" max="30" width="10.7109375" style="2" hidden="1" customWidth="1"/>
    <col min="31" max="31" width="15.85546875" style="2" hidden="1" customWidth="1"/>
    <col min="32" max="32" width="14.5703125" style="5" hidden="1" customWidth="1"/>
    <col min="33" max="33" width="18.28515625" style="2" hidden="1" customWidth="1"/>
    <col min="34" max="34" width="16.28515625" style="2" hidden="1" customWidth="1"/>
    <col min="35" max="35" width="15.85546875" style="2" hidden="1" customWidth="1"/>
    <col min="36" max="36" width="16.7109375" style="2" hidden="1" customWidth="1"/>
    <col min="37" max="37" width="17.140625" style="2" hidden="1" customWidth="1"/>
    <col min="38" max="38" width="15.140625" style="2" hidden="1" customWidth="1"/>
    <col min="39" max="39" width="13" style="2" hidden="1" customWidth="1"/>
    <col min="40" max="40" width="17.140625" style="2" hidden="1" customWidth="1"/>
    <col min="41" max="41" width="23.7109375" style="2" customWidth="1"/>
    <col min="42" max="42" width="20.28515625" style="2" hidden="1" customWidth="1"/>
    <col min="43" max="43" width="16.85546875" style="2" hidden="1" customWidth="1"/>
    <col min="44" max="45" width="15.28515625" style="2" hidden="1" customWidth="1"/>
    <col min="46" max="47" width="16.85546875" style="2" hidden="1" customWidth="1"/>
    <col min="48" max="48" width="17.42578125" style="2" hidden="1" customWidth="1"/>
    <col min="49" max="49" width="16.85546875" style="2" hidden="1" customWidth="1"/>
    <col min="50" max="50" width="18" style="2" hidden="1" customWidth="1"/>
    <col min="51" max="51" width="16.85546875" style="2" hidden="1" customWidth="1"/>
    <col min="52" max="53" width="19.5703125" style="2" hidden="1" customWidth="1"/>
    <col min="54" max="54" width="17.140625" style="2" hidden="1" customWidth="1"/>
    <col min="55" max="55" width="19.5703125" style="2" hidden="1" customWidth="1"/>
    <col min="56" max="56" width="25" style="3" hidden="1" customWidth="1"/>
    <col min="57" max="57" width="22.7109375" style="3" hidden="1" customWidth="1"/>
    <col min="58" max="58" width="12.5703125" style="2" hidden="1" customWidth="1"/>
    <col min="59" max="59" width="18.5703125" style="2" hidden="1" customWidth="1"/>
    <col min="60" max="60" width="15.7109375" style="2" hidden="1" customWidth="1"/>
    <col min="61" max="61" width="11.140625" style="2" hidden="1" customWidth="1"/>
    <col min="62" max="62" width="10.7109375" style="2" hidden="1" customWidth="1"/>
    <col min="63" max="63" width="10.140625" style="2" hidden="1" customWidth="1"/>
    <col min="64" max="64" width="10.7109375" style="2" hidden="1" customWidth="1"/>
    <col min="65" max="65" width="15.85546875" style="2" hidden="1" customWidth="1"/>
    <col min="66" max="66" width="9.42578125" style="2" hidden="1" customWidth="1"/>
    <col min="67" max="69" width="11.42578125" style="2" customWidth="1"/>
    <col min="70" max="70" width="36.42578125" style="2" customWidth="1"/>
    <col min="71" max="76" width="11.42578125" style="2" customWidth="1"/>
    <col min="77" max="258" width="11.42578125" style="2"/>
    <col min="259" max="259" width="5.85546875" style="2" customWidth="1"/>
    <col min="260" max="260" width="20.7109375" style="2" customWidth="1"/>
    <col min="261" max="261" width="36.85546875" style="2" customWidth="1"/>
    <col min="262" max="262" width="28.7109375" style="2" customWidth="1"/>
    <col min="263" max="263" width="13.5703125" style="2" customWidth="1"/>
    <col min="264" max="270" width="0" style="2" hidden="1" customWidth="1"/>
    <col min="271" max="271" width="17.7109375" style="2" customWidth="1"/>
    <col min="272" max="273" width="15.140625" style="2" customWidth="1"/>
    <col min="274" max="274" width="16.42578125" style="2" customWidth="1"/>
    <col min="275" max="275" width="17.28515625" style="2" customWidth="1"/>
    <col min="276" max="276" width="19.85546875" style="2" customWidth="1"/>
    <col min="277" max="277" width="14.7109375" style="2" customWidth="1"/>
    <col min="278" max="278" width="46" style="2" customWidth="1"/>
    <col min="279" max="279" width="39.140625" style="2" customWidth="1"/>
    <col min="280" max="281" width="0" style="2" hidden="1" customWidth="1"/>
    <col min="282" max="282" width="15.7109375" style="2" customWidth="1"/>
    <col min="283" max="289" width="0" style="2" hidden="1" customWidth="1"/>
    <col min="290" max="290" width="16.28515625" style="2" customWidth="1"/>
    <col min="291" max="291" width="15.85546875" style="2" customWidth="1"/>
    <col min="292" max="292" width="16.7109375" style="2" customWidth="1"/>
    <col min="293" max="293" width="17.140625" style="2" customWidth="1"/>
    <col min="294" max="294" width="12.28515625" style="2" customWidth="1"/>
    <col min="295" max="295" width="13" style="2" customWidth="1"/>
    <col min="296" max="296" width="17.140625" style="2" customWidth="1"/>
    <col min="297" max="297" width="23.7109375" style="2" customWidth="1"/>
    <col min="298" max="307" width="0" style="2" hidden="1" customWidth="1"/>
    <col min="308" max="309" width="19.5703125" style="2" customWidth="1"/>
    <col min="310" max="310" width="13.5703125" style="2" customWidth="1"/>
    <col min="311" max="311" width="19.5703125" style="2" customWidth="1"/>
    <col min="312" max="312" width="25" style="2" customWidth="1"/>
    <col min="313" max="313" width="22.7109375" style="2" customWidth="1"/>
    <col min="314" max="314" width="12.5703125" style="2" customWidth="1"/>
    <col min="315" max="315" width="18.5703125" style="2" customWidth="1"/>
    <col min="316" max="316" width="15.7109375" style="2" customWidth="1"/>
    <col min="317" max="322" width="0" style="2" hidden="1" customWidth="1"/>
    <col min="323" max="325" width="11.42578125" style="2" customWidth="1"/>
    <col min="326" max="326" width="36.42578125" style="2" customWidth="1"/>
    <col min="327" max="332" width="11.42578125" style="2" customWidth="1"/>
    <col min="333" max="514" width="11.42578125" style="2"/>
    <col min="515" max="515" width="5.85546875" style="2" customWidth="1"/>
    <col min="516" max="516" width="20.7109375" style="2" customWidth="1"/>
    <col min="517" max="517" width="36.85546875" style="2" customWidth="1"/>
    <col min="518" max="518" width="28.7109375" style="2" customWidth="1"/>
    <col min="519" max="519" width="13.5703125" style="2" customWidth="1"/>
    <col min="520" max="526" width="0" style="2" hidden="1" customWidth="1"/>
    <col min="527" max="527" width="17.7109375" style="2" customWidth="1"/>
    <col min="528" max="529" width="15.140625" style="2" customWidth="1"/>
    <col min="530" max="530" width="16.42578125" style="2" customWidth="1"/>
    <col min="531" max="531" width="17.28515625" style="2" customWidth="1"/>
    <col min="532" max="532" width="19.85546875" style="2" customWidth="1"/>
    <col min="533" max="533" width="14.7109375" style="2" customWidth="1"/>
    <col min="534" max="534" width="46" style="2" customWidth="1"/>
    <col min="535" max="535" width="39.140625" style="2" customWidth="1"/>
    <col min="536" max="537" width="0" style="2" hidden="1" customWidth="1"/>
    <col min="538" max="538" width="15.7109375" style="2" customWidth="1"/>
    <col min="539" max="545" width="0" style="2" hidden="1" customWidth="1"/>
    <col min="546" max="546" width="16.28515625" style="2" customWidth="1"/>
    <col min="547" max="547" width="15.85546875" style="2" customWidth="1"/>
    <col min="548" max="548" width="16.7109375" style="2" customWidth="1"/>
    <col min="549" max="549" width="17.140625" style="2" customWidth="1"/>
    <col min="550" max="550" width="12.28515625" style="2" customWidth="1"/>
    <col min="551" max="551" width="13" style="2" customWidth="1"/>
    <col min="552" max="552" width="17.140625" style="2" customWidth="1"/>
    <col min="553" max="553" width="23.7109375" style="2" customWidth="1"/>
    <col min="554" max="563" width="0" style="2" hidden="1" customWidth="1"/>
    <col min="564" max="565" width="19.5703125" style="2" customWidth="1"/>
    <col min="566" max="566" width="13.5703125" style="2" customWidth="1"/>
    <col min="567" max="567" width="19.5703125" style="2" customWidth="1"/>
    <col min="568" max="568" width="25" style="2" customWidth="1"/>
    <col min="569" max="569" width="22.7109375" style="2" customWidth="1"/>
    <col min="570" max="570" width="12.5703125" style="2" customWidth="1"/>
    <col min="571" max="571" width="18.5703125" style="2" customWidth="1"/>
    <col min="572" max="572" width="15.7109375" style="2" customWidth="1"/>
    <col min="573" max="578" width="0" style="2" hidden="1" customWidth="1"/>
    <col min="579" max="581" width="11.42578125" style="2" customWidth="1"/>
    <col min="582" max="582" width="36.42578125" style="2" customWidth="1"/>
    <col min="583" max="588" width="11.42578125" style="2" customWidth="1"/>
    <col min="589" max="770" width="11.42578125" style="2"/>
    <col min="771" max="771" width="5.85546875" style="2" customWidth="1"/>
    <col min="772" max="772" width="20.7109375" style="2" customWidth="1"/>
    <col min="773" max="773" width="36.85546875" style="2" customWidth="1"/>
    <col min="774" max="774" width="28.7109375" style="2" customWidth="1"/>
    <col min="775" max="775" width="13.5703125" style="2" customWidth="1"/>
    <col min="776" max="782" width="0" style="2" hidden="1" customWidth="1"/>
    <col min="783" max="783" width="17.7109375" style="2" customWidth="1"/>
    <col min="784" max="785" width="15.140625" style="2" customWidth="1"/>
    <col min="786" max="786" width="16.42578125" style="2" customWidth="1"/>
    <col min="787" max="787" width="17.28515625" style="2" customWidth="1"/>
    <col min="788" max="788" width="19.85546875" style="2" customWidth="1"/>
    <col min="789" max="789" width="14.7109375" style="2" customWidth="1"/>
    <col min="790" max="790" width="46" style="2" customWidth="1"/>
    <col min="791" max="791" width="39.140625" style="2" customWidth="1"/>
    <col min="792" max="793" width="0" style="2" hidden="1" customWidth="1"/>
    <col min="794" max="794" width="15.7109375" style="2" customWidth="1"/>
    <col min="795" max="801" width="0" style="2" hidden="1" customWidth="1"/>
    <col min="802" max="802" width="16.28515625" style="2" customWidth="1"/>
    <col min="803" max="803" width="15.85546875" style="2" customWidth="1"/>
    <col min="804" max="804" width="16.7109375" style="2" customWidth="1"/>
    <col min="805" max="805" width="17.140625" style="2" customWidth="1"/>
    <col min="806" max="806" width="12.28515625" style="2" customWidth="1"/>
    <col min="807" max="807" width="13" style="2" customWidth="1"/>
    <col min="808" max="808" width="17.140625" style="2" customWidth="1"/>
    <col min="809" max="809" width="23.7109375" style="2" customWidth="1"/>
    <col min="810" max="819" width="0" style="2" hidden="1" customWidth="1"/>
    <col min="820" max="821" width="19.5703125" style="2" customWidth="1"/>
    <col min="822" max="822" width="13.5703125" style="2" customWidth="1"/>
    <col min="823" max="823" width="19.5703125" style="2" customWidth="1"/>
    <col min="824" max="824" width="25" style="2" customWidth="1"/>
    <col min="825" max="825" width="22.7109375" style="2" customWidth="1"/>
    <col min="826" max="826" width="12.5703125" style="2" customWidth="1"/>
    <col min="827" max="827" width="18.5703125" style="2" customWidth="1"/>
    <col min="828" max="828" width="15.7109375" style="2" customWidth="1"/>
    <col min="829" max="834" width="0" style="2" hidden="1" customWidth="1"/>
    <col min="835" max="837" width="11.42578125" style="2" customWidth="1"/>
    <col min="838" max="838" width="36.42578125" style="2" customWidth="1"/>
    <col min="839" max="844" width="11.42578125" style="2" customWidth="1"/>
    <col min="845" max="1026" width="11.42578125" style="2"/>
    <col min="1027" max="1027" width="5.85546875" style="2" customWidth="1"/>
    <col min="1028" max="1028" width="20.7109375" style="2" customWidth="1"/>
    <col min="1029" max="1029" width="36.85546875" style="2" customWidth="1"/>
    <col min="1030" max="1030" width="28.7109375" style="2" customWidth="1"/>
    <col min="1031" max="1031" width="13.5703125" style="2" customWidth="1"/>
    <col min="1032" max="1038" width="0" style="2" hidden="1" customWidth="1"/>
    <col min="1039" max="1039" width="17.7109375" style="2" customWidth="1"/>
    <col min="1040" max="1041" width="15.140625" style="2" customWidth="1"/>
    <col min="1042" max="1042" width="16.42578125" style="2" customWidth="1"/>
    <col min="1043" max="1043" width="17.28515625" style="2" customWidth="1"/>
    <col min="1044" max="1044" width="19.85546875" style="2" customWidth="1"/>
    <col min="1045" max="1045" width="14.7109375" style="2" customWidth="1"/>
    <col min="1046" max="1046" width="46" style="2" customWidth="1"/>
    <col min="1047" max="1047" width="39.140625" style="2" customWidth="1"/>
    <col min="1048" max="1049" width="0" style="2" hidden="1" customWidth="1"/>
    <col min="1050" max="1050" width="15.7109375" style="2" customWidth="1"/>
    <col min="1051" max="1057" width="0" style="2" hidden="1" customWidth="1"/>
    <col min="1058" max="1058" width="16.28515625" style="2" customWidth="1"/>
    <col min="1059" max="1059" width="15.85546875" style="2" customWidth="1"/>
    <col min="1060" max="1060" width="16.7109375" style="2" customWidth="1"/>
    <col min="1061" max="1061" width="17.140625" style="2" customWidth="1"/>
    <col min="1062" max="1062" width="12.28515625" style="2" customWidth="1"/>
    <col min="1063" max="1063" width="13" style="2" customWidth="1"/>
    <col min="1064" max="1064" width="17.140625" style="2" customWidth="1"/>
    <col min="1065" max="1065" width="23.7109375" style="2" customWidth="1"/>
    <col min="1066" max="1075" width="0" style="2" hidden="1" customWidth="1"/>
    <col min="1076" max="1077" width="19.5703125" style="2" customWidth="1"/>
    <col min="1078" max="1078" width="13.5703125" style="2" customWidth="1"/>
    <col min="1079" max="1079" width="19.5703125" style="2" customWidth="1"/>
    <col min="1080" max="1080" width="25" style="2" customWidth="1"/>
    <col min="1081" max="1081" width="22.7109375" style="2" customWidth="1"/>
    <col min="1082" max="1082" width="12.5703125" style="2" customWidth="1"/>
    <col min="1083" max="1083" width="18.5703125" style="2" customWidth="1"/>
    <col min="1084" max="1084" width="15.7109375" style="2" customWidth="1"/>
    <col min="1085" max="1090" width="0" style="2" hidden="1" customWidth="1"/>
    <col min="1091" max="1093" width="11.42578125" style="2" customWidth="1"/>
    <col min="1094" max="1094" width="36.42578125" style="2" customWidth="1"/>
    <col min="1095" max="1100" width="11.42578125" style="2" customWidth="1"/>
    <col min="1101" max="1282" width="11.42578125" style="2"/>
    <col min="1283" max="1283" width="5.85546875" style="2" customWidth="1"/>
    <col min="1284" max="1284" width="20.7109375" style="2" customWidth="1"/>
    <col min="1285" max="1285" width="36.85546875" style="2" customWidth="1"/>
    <col min="1286" max="1286" width="28.7109375" style="2" customWidth="1"/>
    <col min="1287" max="1287" width="13.5703125" style="2" customWidth="1"/>
    <col min="1288" max="1294" width="0" style="2" hidden="1" customWidth="1"/>
    <col min="1295" max="1295" width="17.7109375" style="2" customWidth="1"/>
    <col min="1296" max="1297" width="15.140625" style="2" customWidth="1"/>
    <col min="1298" max="1298" width="16.42578125" style="2" customWidth="1"/>
    <col min="1299" max="1299" width="17.28515625" style="2" customWidth="1"/>
    <col min="1300" max="1300" width="19.85546875" style="2" customWidth="1"/>
    <col min="1301" max="1301" width="14.7109375" style="2" customWidth="1"/>
    <col min="1302" max="1302" width="46" style="2" customWidth="1"/>
    <col min="1303" max="1303" width="39.140625" style="2" customWidth="1"/>
    <col min="1304" max="1305" width="0" style="2" hidden="1" customWidth="1"/>
    <col min="1306" max="1306" width="15.7109375" style="2" customWidth="1"/>
    <col min="1307" max="1313" width="0" style="2" hidden="1" customWidth="1"/>
    <col min="1314" max="1314" width="16.28515625" style="2" customWidth="1"/>
    <col min="1315" max="1315" width="15.85546875" style="2" customWidth="1"/>
    <col min="1316" max="1316" width="16.7109375" style="2" customWidth="1"/>
    <col min="1317" max="1317" width="17.140625" style="2" customWidth="1"/>
    <col min="1318" max="1318" width="12.28515625" style="2" customWidth="1"/>
    <col min="1319" max="1319" width="13" style="2" customWidth="1"/>
    <col min="1320" max="1320" width="17.140625" style="2" customWidth="1"/>
    <col min="1321" max="1321" width="23.7109375" style="2" customWidth="1"/>
    <col min="1322" max="1331" width="0" style="2" hidden="1" customWidth="1"/>
    <col min="1332" max="1333" width="19.5703125" style="2" customWidth="1"/>
    <col min="1334" max="1334" width="13.5703125" style="2" customWidth="1"/>
    <col min="1335" max="1335" width="19.5703125" style="2" customWidth="1"/>
    <col min="1336" max="1336" width="25" style="2" customWidth="1"/>
    <col min="1337" max="1337" width="22.7109375" style="2" customWidth="1"/>
    <col min="1338" max="1338" width="12.5703125" style="2" customWidth="1"/>
    <col min="1339" max="1339" width="18.5703125" style="2" customWidth="1"/>
    <col min="1340" max="1340" width="15.7109375" style="2" customWidth="1"/>
    <col min="1341" max="1346" width="0" style="2" hidden="1" customWidth="1"/>
    <col min="1347" max="1349" width="11.42578125" style="2" customWidth="1"/>
    <col min="1350" max="1350" width="36.42578125" style="2" customWidth="1"/>
    <col min="1351" max="1356" width="11.42578125" style="2" customWidth="1"/>
    <col min="1357" max="1538" width="11.42578125" style="2"/>
    <col min="1539" max="1539" width="5.85546875" style="2" customWidth="1"/>
    <col min="1540" max="1540" width="20.7109375" style="2" customWidth="1"/>
    <col min="1541" max="1541" width="36.85546875" style="2" customWidth="1"/>
    <col min="1542" max="1542" width="28.7109375" style="2" customWidth="1"/>
    <col min="1543" max="1543" width="13.5703125" style="2" customWidth="1"/>
    <col min="1544" max="1550" width="0" style="2" hidden="1" customWidth="1"/>
    <col min="1551" max="1551" width="17.7109375" style="2" customWidth="1"/>
    <col min="1552" max="1553" width="15.140625" style="2" customWidth="1"/>
    <col min="1554" max="1554" width="16.42578125" style="2" customWidth="1"/>
    <col min="1555" max="1555" width="17.28515625" style="2" customWidth="1"/>
    <col min="1556" max="1556" width="19.85546875" style="2" customWidth="1"/>
    <col min="1557" max="1557" width="14.7109375" style="2" customWidth="1"/>
    <col min="1558" max="1558" width="46" style="2" customWidth="1"/>
    <col min="1559" max="1559" width="39.140625" style="2" customWidth="1"/>
    <col min="1560" max="1561" width="0" style="2" hidden="1" customWidth="1"/>
    <col min="1562" max="1562" width="15.7109375" style="2" customWidth="1"/>
    <col min="1563" max="1569" width="0" style="2" hidden="1" customWidth="1"/>
    <col min="1570" max="1570" width="16.28515625" style="2" customWidth="1"/>
    <col min="1571" max="1571" width="15.85546875" style="2" customWidth="1"/>
    <col min="1572" max="1572" width="16.7109375" style="2" customWidth="1"/>
    <col min="1573" max="1573" width="17.140625" style="2" customWidth="1"/>
    <col min="1574" max="1574" width="12.28515625" style="2" customWidth="1"/>
    <col min="1575" max="1575" width="13" style="2" customWidth="1"/>
    <col min="1576" max="1576" width="17.140625" style="2" customWidth="1"/>
    <col min="1577" max="1577" width="23.7109375" style="2" customWidth="1"/>
    <col min="1578" max="1587" width="0" style="2" hidden="1" customWidth="1"/>
    <col min="1588" max="1589" width="19.5703125" style="2" customWidth="1"/>
    <col min="1590" max="1590" width="13.5703125" style="2" customWidth="1"/>
    <col min="1591" max="1591" width="19.5703125" style="2" customWidth="1"/>
    <col min="1592" max="1592" width="25" style="2" customWidth="1"/>
    <col min="1593" max="1593" width="22.7109375" style="2" customWidth="1"/>
    <col min="1594" max="1594" width="12.5703125" style="2" customWidth="1"/>
    <col min="1595" max="1595" width="18.5703125" style="2" customWidth="1"/>
    <col min="1596" max="1596" width="15.7109375" style="2" customWidth="1"/>
    <col min="1597" max="1602" width="0" style="2" hidden="1" customWidth="1"/>
    <col min="1603" max="1605" width="11.42578125" style="2" customWidth="1"/>
    <col min="1606" max="1606" width="36.42578125" style="2" customWidth="1"/>
    <col min="1607" max="1612" width="11.42578125" style="2" customWidth="1"/>
    <col min="1613" max="1794" width="11.42578125" style="2"/>
    <col min="1795" max="1795" width="5.85546875" style="2" customWidth="1"/>
    <col min="1796" max="1796" width="20.7109375" style="2" customWidth="1"/>
    <col min="1797" max="1797" width="36.85546875" style="2" customWidth="1"/>
    <col min="1798" max="1798" width="28.7109375" style="2" customWidth="1"/>
    <col min="1799" max="1799" width="13.5703125" style="2" customWidth="1"/>
    <col min="1800" max="1806" width="0" style="2" hidden="1" customWidth="1"/>
    <col min="1807" max="1807" width="17.7109375" style="2" customWidth="1"/>
    <col min="1808" max="1809" width="15.140625" style="2" customWidth="1"/>
    <col min="1810" max="1810" width="16.42578125" style="2" customWidth="1"/>
    <col min="1811" max="1811" width="17.28515625" style="2" customWidth="1"/>
    <col min="1812" max="1812" width="19.85546875" style="2" customWidth="1"/>
    <col min="1813" max="1813" width="14.7109375" style="2" customWidth="1"/>
    <col min="1814" max="1814" width="46" style="2" customWidth="1"/>
    <col min="1815" max="1815" width="39.140625" style="2" customWidth="1"/>
    <col min="1816" max="1817" width="0" style="2" hidden="1" customWidth="1"/>
    <col min="1818" max="1818" width="15.7109375" style="2" customWidth="1"/>
    <col min="1819" max="1825" width="0" style="2" hidden="1" customWidth="1"/>
    <col min="1826" max="1826" width="16.28515625" style="2" customWidth="1"/>
    <col min="1827" max="1827" width="15.85546875" style="2" customWidth="1"/>
    <col min="1828" max="1828" width="16.7109375" style="2" customWidth="1"/>
    <col min="1829" max="1829" width="17.140625" style="2" customWidth="1"/>
    <col min="1830" max="1830" width="12.28515625" style="2" customWidth="1"/>
    <col min="1831" max="1831" width="13" style="2" customWidth="1"/>
    <col min="1832" max="1832" width="17.140625" style="2" customWidth="1"/>
    <col min="1833" max="1833" width="23.7109375" style="2" customWidth="1"/>
    <col min="1834" max="1843" width="0" style="2" hidden="1" customWidth="1"/>
    <col min="1844" max="1845" width="19.5703125" style="2" customWidth="1"/>
    <col min="1846" max="1846" width="13.5703125" style="2" customWidth="1"/>
    <col min="1847" max="1847" width="19.5703125" style="2" customWidth="1"/>
    <col min="1848" max="1848" width="25" style="2" customWidth="1"/>
    <col min="1849" max="1849" width="22.7109375" style="2" customWidth="1"/>
    <col min="1850" max="1850" width="12.5703125" style="2" customWidth="1"/>
    <col min="1851" max="1851" width="18.5703125" style="2" customWidth="1"/>
    <col min="1852" max="1852" width="15.7109375" style="2" customWidth="1"/>
    <col min="1853" max="1858" width="0" style="2" hidden="1" customWidth="1"/>
    <col min="1859" max="1861" width="11.42578125" style="2" customWidth="1"/>
    <col min="1862" max="1862" width="36.42578125" style="2" customWidth="1"/>
    <col min="1863" max="1868" width="11.42578125" style="2" customWidth="1"/>
    <col min="1869" max="2050" width="11.42578125" style="2"/>
    <col min="2051" max="2051" width="5.85546875" style="2" customWidth="1"/>
    <col min="2052" max="2052" width="20.7109375" style="2" customWidth="1"/>
    <col min="2053" max="2053" width="36.85546875" style="2" customWidth="1"/>
    <col min="2054" max="2054" width="28.7109375" style="2" customWidth="1"/>
    <col min="2055" max="2055" width="13.5703125" style="2" customWidth="1"/>
    <col min="2056" max="2062" width="0" style="2" hidden="1" customWidth="1"/>
    <col min="2063" max="2063" width="17.7109375" style="2" customWidth="1"/>
    <col min="2064" max="2065" width="15.140625" style="2" customWidth="1"/>
    <col min="2066" max="2066" width="16.42578125" style="2" customWidth="1"/>
    <col min="2067" max="2067" width="17.28515625" style="2" customWidth="1"/>
    <col min="2068" max="2068" width="19.85546875" style="2" customWidth="1"/>
    <col min="2069" max="2069" width="14.7109375" style="2" customWidth="1"/>
    <col min="2070" max="2070" width="46" style="2" customWidth="1"/>
    <col min="2071" max="2071" width="39.140625" style="2" customWidth="1"/>
    <col min="2072" max="2073" width="0" style="2" hidden="1" customWidth="1"/>
    <col min="2074" max="2074" width="15.7109375" style="2" customWidth="1"/>
    <col min="2075" max="2081" width="0" style="2" hidden="1" customWidth="1"/>
    <col min="2082" max="2082" width="16.28515625" style="2" customWidth="1"/>
    <col min="2083" max="2083" width="15.85546875" style="2" customWidth="1"/>
    <col min="2084" max="2084" width="16.7109375" style="2" customWidth="1"/>
    <col min="2085" max="2085" width="17.140625" style="2" customWidth="1"/>
    <col min="2086" max="2086" width="12.28515625" style="2" customWidth="1"/>
    <col min="2087" max="2087" width="13" style="2" customWidth="1"/>
    <col min="2088" max="2088" width="17.140625" style="2" customWidth="1"/>
    <col min="2089" max="2089" width="23.7109375" style="2" customWidth="1"/>
    <col min="2090" max="2099" width="0" style="2" hidden="1" customWidth="1"/>
    <col min="2100" max="2101" width="19.5703125" style="2" customWidth="1"/>
    <col min="2102" max="2102" width="13.5703125" style="2" customWidth="1"/>
    <col min="2103" max="2103" width="19.5703125" style="2" customWidth="1"/>
    <col min="2104" max="2104" width="25" style="2" customWidth="1"/>
    <col min="2105" max="2105" width="22.7109375" style="2" customWidth="1"/>
    <col min="2106" max="2106" width="12.5703125" style="2" customWidth="1"/>
    <col min="2107" max="2107" width="18.5703125" style="2" customWidth="1"/>
    <col min="2108" max="2108" width="15.7109375" style="2" customWidth="1"/>
    <col min="2109" max="2114" width="0" style="2" hidden="1" customWidth="1"/>
    <col min="2115" max="2117" width="11.42578125" style="2" customWidth="1"/>
    <col min="2118" max="2118" width="36.42578125" style="2" customWidth="1"/>
    <col min="2119" max="2124" width="11.42578125" style="2" customWidth="1"/>
    <col min="2125" max="2306" width="11.42578125" style="2"/>
    <col min="2307" max="2307" width="5.85546875" style="2" customWidth="1"/>
    <col min="2308" max="2308" width="20.7109375" style="2" customWidth="1"/>
    <col min="2309" max="2309" width="36.85546875" style="2" customWidth="1"/>
    <col min="2310" max="2310" width="28.7109375" style="2" customWidth="1"/>
    <col min="2311" max="2311" width="13.5703125" style="2" customWidth="1"/>
    <col min="2312" max="2318" width="0" style="2" hidden="1" customWidth="1"/>
    <col min="2319" max="2319" width="17.7109375" style="2" customWidth="1"/>
    <col min="2320" max="2321" width="15.140625" style="2" customWidth="1"/>
    <col min="2322" max="2322" width="16.42578125" style="2" customWidth="1"/>
    <col min="2323" max="2323" width="17.28515625" style="2" customWidth="1"/>
    <col min="2324" max="2324" width="19.85546875" style="2" customWidth="1"/>
    <col min="2325" max="2325" width="14.7109375" style="2" customWidth="1"/>
    <col min="2326" max="2326" width="46" style="2" customWidth="1"/>
    <col min="2327" max="2327" width="39.140625" style="2" customWidth="1"/>
    <col min="2328" max="2329" width="0" style="2" hidden="1" customWidth="1"/>
    <col min="2330" max="2330" width="15.7109375" style="2" customWidth="1"/>
    <col min="2331" max="2337" width="0" style="2" hidden="1" customWidth="1"/>
    <col min="2338" max="2338" width="16.28515625" style="2" customWidth="1"/>
    <col min="2339" max="2339" width="15.85546875" style="2" customWidth="1"/>
    <col min="2340" max="2340" width="16.7109375" style="2" customWidth="1"/>
    <col min="2341" max="2341" width="17.140625" style="2" customWidth="1"/>
    <col min="2342" max="2342" width="12.28515625" style="2" customWidth="1"/>
    <col min="2343" max="2343" width="13" style="2" customWidth="1"/>
    <col min="2344" max="2344" width="17.140625" style="2" customWidth="1"/>
    <col min="2345" max="2345" width="23.7109375" style="2" customWidth="1"/>
    <col min="2346" max="2355" width="0" style="2" hidden="1" customWidth="1"/>
    <col min="2356" max="2357" width="19.5703125" style="2" customWidth="1"/>
    <col min="2358" max="2358" width="13.5703125" style="2" customWidth="1"/>
    <col min="2359" max="2359" width="19.5703125" style="2" customWidth="1"/>
    <col min="2360" max="2360" width="25" style="2" customWidth="1"/>
    <col min="2361" max="2361" width="22.7109375" style="2" customWidth="1"/>
    <col min="2362" max="2362" width="12.5703125" style="2" customWidth="1"/>
    <col min="2363" max="2363" width="18.5703125" style="2" customWidth="1"/>
    <col min="2364" max="2364" width="15.7109375" style="2" customWidth="1"/>
    <col min="2365" max="2370" width="0" style="2" hidden="1" customWidth="1"/>
    <col min="2371" max="2373" width="11.42578125" style="2" customWidth="1"/>
    <col min="2374" max="2374" width="36.42578125" style="2" customWidth="1"/>
    <col min="2375" max="2380" width="11.42578125" style="2" customWidth="1"/>
    <col min="2381" max="2562" width="11.42578125" style="2"/>
    <col min="2563" max="2563" width="5.85546875" style="2" customWidth="1"/>
    <col min="2564" max="2564" width="20.7109375" style="2" customWidth="1"/>
    <col min="2565" max="2565" width="36.85546875" style="2" customWidth="1"/>
    <col min="2566" max="2566" width="28.7109375" style="2" customWidth="1"/>
    <col min="2567" max="2567" width="13.5703125" style="2" customWidth="1"/>
    <col min="2568" max="2574" width="0" style="2" hidden="1" customWidth="1"/>
    <col min="2575" max="2575" width="17.7109375" style="2" customWidth="1"/>
    <col min="2576" max="2577" width="15.140625" style="2" customWidth="1"/>
    <col min="2578" max="2578" width="16.42578125" style="2" customWidth="1"/>
    <col min="2579" max="2579" width="17.28515625" style="2" customWidth="1"/>
    <col min="2580" max="2580" width="19.85546875" style="2" customWidth="1"/>
    <col min="2581" max="2581" width="14.7109375" style="2" customWidth="1"/>
    <col min="2582" max="2582" width="46" style="2" customWidth="1"/>
    <col min="2583" max="2583" width="39.140625" style="2" customWidth="1"/>
    <col min="2584" max="2585" width="0" style="2" hidden="1" customWidth="1"/>
    <col min="2586" max="2586" width="15.7109375" style="2" customWidth="1"/>
    <col min="2587" max="2593" width="0" style="2" hidden="1" customWidth="1"/>
    <col min="2594" max="2594" width="16.28515625" style="2" customWidth="1"/>
    <col min="2595" max="2595" width="15.85546875" style="2" customWidth="1"/>
    <col min="2596" max="2596" width="16.7109375" style="2" customWidth="1"/>
    <col min="2597" max="2597" width="17.140625" style="2" customWidth="1"/>
    <col min="2598" max="2598" width="12.28515625" style="2" customWidth="1"/>
    <col min="2599" max="2599" width="13" style="2" customWidth="1"/>
    <col min="2600" max="2600" width="17.140625" style="2" customWidth="1"/>
    <col min="2601" max="2601" width="23.7109375" style="2" customWidth="1"/>
    <col min="2602" max="2611" width="0" style="2" hidden="1" customWidth="1"/>
    <col min="2612" max="2613" width="19.5703125" style="2" customWidth="1"/>
    <col min="2614" max="2614" width="13.5703125" style="2" customWidth="1"/>
    <col min="2615" max="2615" width="19.5703125" style="2" customWidth="1"/>
    <col min="2616" max="2616" width="25" style="2" customWidth="1"/>
    <col min="2617" max="2617" width="22.7109375" style="2" customWidth="1"/>
    <col min="2618" max="2618" width="12.5703125" style="2" customWidth="1"/>
    <col min="2619" max="2619" width="18.5703125" style="2" customWidth="1"/>
    <col min="2620" max="2620" width="15.7109375" style="2" customWidth="1"/>
    <col min="2621" max="2626" width="0" style="2" hidden="1" customWidth="1"/>
    <col min="2627" max="2629" width="11.42578125" style="2" customWidth="1"/>
    <col min="2630" max="2630" width="36.42578125" style="2" customWidth="1"/>
    <col min="2631" max="2636" width="11.42578125" style="2" customWidth="1"/>
    <col min="2637" max="2818" width="11.42578125" style="2"/>
    <col min="2819" max="2819" width="5.85546875" style="2" customWidth="1"/>
    <col min="2820" max="2820" width="20.7109375" style="2" customWidth="1"/>
    <col min="2821" max="2821" width="36.85546875" style="2" customWidth="1"/>
    <col min="2822" max="2822" width="28.7109375" style="2" customWidth="1"/>
    <col min="2823" max="2823" width="13.5703125" style="2" customWidth="1"/>
    <col min="2824" max="2830" width="0" style="2" hidden="1" customWidth="1"/>
    <col min="2831" max="2831" width="17.7109375" style="2" customWidth="1"/>
    <col min="2832" max="2833" width="15.140625" style="2" customWidth="1"/>
    <col min="2834" max="2834" width="16.42578125" style="2" customWidth="1"/>
    <col min="2835" max="2835" width="17.28515625" style="2" customWidth="1"/>
    <col min="2836" max="2836" width="19.85546875" style="2" customWidth="1"/>
    <col min="2837" max="2837" width="14.7109375" style="2" customWidth="1"/>
    <col min="2838" max="2838" width="46" style="2" customWidth="1"/>
    <col min="2839" max="2839" width="39.140625" style="2" customWidth="1"/>
    <col min="2840" max="2841" width="0" style="2" hidden="1" customWidth="1"/>
    <col min="2842" max="2842" width="15.7109375" style="2" customWidth="1"/>
    <col min="2843" max="2849" width="0" style="2" hidden="1" customWidth="1"/>
    <col min="2850" max="2850" width="16.28515625" style="2" customWidth="1"/>
    <col min="2851" max="2851" width="15.85546875" style="2" customWidth="1"/>
    <col min="2852" max="2852" width="16.7109375" style="2" customWidth="1"/>
    <col min="2853" max="2853" width="17.140625" style="2" customWidth="1"/>
    <col min="2854" max="2854" width="12.28515625" style="2" customWidth="1"/>
    <col min="2855" max="2855" width="13" style="2" customWidth="1"/>
    <col min="2856" max="2856" width="17.140625" style="2" customWidth="1"/>
    <col min="2857" max="2857" width="23.7109375" style="2" customWidth="1"/>
    <col min="2858" max="2867" width="0" style="2" hidden="1" customWidth="1"/>
    <col min="2868" max="2869" width="19.5703125" style="2" customWidth="1"/>
    <col min="2870" max="2870" width="13.5703125" style="2" customWidth="1"/>
    <col min="2871" max="2871" width="19.5703125" style="2" customWidth="1"/>
    <col min="2872" max="2872" width="25" style="2" customWidth="1"/>
    <col min="2873" max="2873" width="22.7109375" style="2" customWidth="1"/>
    <col min="2874" max="2874" width="12.5703125" style="2" customWidth="1"/>
    <col min="2875" max="2875" width="18.5703125" style="2" customWidth="1"/>
    <col min="2876" max="2876" width="15.7109375" style="2" customWidth="1"/>
    <col min="2877" max="2882" width="0" style="2" hidden="1" customWidth="1"/>
    <col min="2883" max="2885" width="11.42578125" style="2" customWidth="1"/>
    <col min="2886" max="2886" width="36.42578125" style="2" customWidth="1"/>
    <col min="2887" max="2892" width="11.42578125" style="2" customWidth="1"/>
    <col min="2893" max="3074" width="11.42578125" style="2"/>
    <col min="3075" max="3075" width="5.85546875" style="2" customWidth="1"/>
    <col min="3076" max="3076" width="20.7109375" style="2" customWidth="1"/>
    <col min="3077" max="3077" width="36.85546875" style="2" customWidth="1"/>
    <col min="3078" max="3078" width="28.7109375" style="2" customWidth="1"/>
    <col min="3079" max="3079" width="13.5703125" style="2" customWidth="1"/>
    <col min="3080" max="3086" width="0" style="2" hidden="1" customWidth="1"/>
    <col min="3087" max="3087" width="17.7109375" style="2" customWidth="1"/>
    <col min="3088" max="3089" width="15.140625" style="2" customWidth="1"/>
    <col min="3090" max="3090" width="16.42578125" style="2" customWidth="1"/>
    <col min="3091" max="3091" width="17.28515625" style="2" customWidth="1"/>
    <col min="3092" max="3092" width="19.85546875" style="2" customWidth="1"/>
    <col min="3093" max="3093" width="14.7109375" style="2" customWidth="1"/>
    <col min="3094" max="3094" width="46" style="2" customWidth="1"/>
    <col min="3095" max="3095" width="39.140625" style="2" customWidth="1"/>
    <col min="3096" max="3097" width="0" style="2" hidden="1" customWidth="1"/>
    <col min="3098" max="3098" width="15.7109375" style="2" customWidth="1"/>
    <col min="3099" max="3105" width="0" style="2" hidden="1" customWidth="1"/>
    <col min="3106" max="3106" width="16.28515625" style="2" customWidth="1"/>
    <col min="3107" max="3107" width="15.85546875" style="2" customWidth="1"/>
    <col min="3108" max="3108" width="16.7109375" style="2" customWidth="1"/>
    <col min="3109" max="3109" width="17.140625" style="2" customWidth="1"/>
    <col min="3110" max="3110" width="12.28515625" style="2" customWidth="1"/>
    <col min="3111" max="3111" width="13" style="2" customWidth="1"/>
    <col min="3112" max="3112" width="17.140625" style="2" customWidth="1"/>
    <col min="3113" max="3113" width="23.7109375" style="2" customWidth="1"/>
    <col min="3114" max="3123" width="0" style="2" hidden="1" customWidth="1"/>
    <col min="3124" max="3125" width="19.5703125" style="2" customWidth="1"/>
    <col min="3126" max="3126" width="13.5703125" style="2" customWidth="1"/>
    <col min="3127" max="3127" width="19.5703125" style="2" customWidth="1"/>
    <col min="3128" max="3128" width="25" style="2" customWidth="1"/>
    <col min="3129" max="3129" width="22.7109375" style="2" customWidth="1"/>
    <col min="3130" max="3130" width="12.5703125" style="2" customWidth="1"/>
    <col min="3131" max="3131" width="18.5703125" style="2" customWidth="1"/>
    <col min="3132" max="3132" width="15.7109375" style="2" customWidth="1"/>
    <col min="3133" max="3138" width="0" style="2" hidden="1" customWidth="1"/>
    <col min="3139" max="3141" width="11.42578125" style="2" customWidth="1"/>
    <col min="3142" max="3142" width="36.42578125" style="2" customWidth="1"/>
    <col min="3143" max="3148" width="11.42578125" style="2" customWidth="1"/>
    <col min="3149" max="3330" width="11.42578125" style="2"/>
    <col min="3331" max="3331" width="5.85546875" style="2" customWidth="1"/>
    <col min="3332" max="3332" width="20.7109375" style="2" customWidth="1"/>
    <col min="3333" max="3333" width="36.85546875" style="2" customWidth="1"/>
    <col min="3334" max="3334" width="28.7109375" style="2" customWidth="1"/>
    <col min="3335" max="3335" width="13.5703125" style="2" customWidth="1"/>
    <col min="3336" max="3342" width="0" style="2" hidden="1" customWidth="1"/>
    <col min="3343" max="3343" width="17.7109375" style="2" customWidth="1"/>
    <col min="3344" max="3345" width="15.140625" style="2" customWidth="1"/>
    <col min="3346" max="3346" width="16.42578125" style="2" customWidth="1"/>
    <col min="3347" max="3347" width="17.28515625" style="2" customWidth="1"/>
    <col min="3348" max="3348" width="19.85546875" style="2" customWidth="1"/>
    <col min="3349" max="3349" width="14.7109375" style="2" customWidth="1"/>
    <col min="3350" max="3350" width="46" style="2" customWidth="1"/>
    <col min="3351" max="3351" width="39.140625" style="2" customWidth="1"/>
    <col min="3352" max="3353" width="0" style="2" hidden="1" customWidth="1"/>
    <col min="3354" max="3354" width="15.7109375" style="2" customWidth="1"/>
    <col min="3355" max="3361" width="0" style="2" hidden="1" customWidth="1"/>
    <col min="3362" max="3362" width="16.28515625" style="2" customWidth="1"/>
    <col min="3363" max="3363" width="15.85546875" style="2" customWidth="1"/>
    <col min="3364" max="3364" width="16.7109375" style="2" customWidth="1"/>
    <col min="3365" max="3365" width="17.140625" style="2" customWidth="1"/>
    <col min="3366" max="3366" width="12.28515625" style="2" customWidth="1"/>
    <col min="3367" max="3367" width="13" style="2" customWidth="1"/>
    <col min="3368" max="3368" width="17.140625" style="2" customWidth="1"/>
    <col min="3369" max="3369" width="23.7109375" style="2" customWidth="1"/>
    <col min="3370" max="3379" width="0" style="2" hidden="1" customWidth="1"/>
    <col min="3380" max="3381" width="19.5703125" style="2" customWidth="1"/>
    <col min="3382" max="3382" width="13.5703125" style="2" customWidth="1"/>
    <col min="3383" max="3383" width="19.5703125" style="2" customWidth="1"/>
    <col min="3384" max="3384" width="25" style="2" customWidth="1"/>
    <col min="3385" max="3385" width="22.7109375" style="2" customWidth="1"/>
    <col min="3386" max="3386" width="12.5703125" style="2" customWidth="1"/>
    <col min="3387" max="3387" width="18.5703125" style="2" customWidth="1"/>
    <col min="3388" max="3388" width="15.7109375" style="2" customWidth="1"/>
    <col min="3389" max="3394" width="0" style="2" hidden="1" customWidth="1"/>
    <col min="3395" max="3397" width="11.42578125" style="2" customWidth="1"/>
    <col min="3398" max="3398" width="36.42578125" style="2" customWidth="1"/>
    <col min="3399" max="3404" width="11.42578125" style="2" customWidth="1"/>
    <col min="3405" max="3586" width="11.42578125" style="2"/>
    <col min="3587" max="3587" width="5.85546875" style="2" customWidth="1"/>
    <col min="3588" max="3588" width="20.7109375" style="2" customWidth="1"/>
    <col min="3589" max="3589" width="36.85546875" style="2" customWidth="1"/>
    <col min="3590" max="3590" width="28.7109375" style="2" customWidth="1"/>
    <col min="3591" max="3591" width="13.5703125" style="2" customWidth="1"/>
    <col min="3592" max="3598" width="0" style="2" hidden="1" customWidth="1"/>
    <col min="3599" max="3599" width="17.7109375" style="2" customWidth="1"/>
    <col min="3600" max="3601" width="15.140625" style="2" customWidth="1"/>
    <col min="3602" max="3602" width="16.42578125" style="2" customWidth="1"/>
    <col min="3603" max="3603" width="17.28515625" style="2" customWidth="1"/>
    <col min="3604" max="3604" width="19.85546875" style="2" customWidth="1"/>
    <col min="3605" max="3605" width="14.7109375" style="2" customWidth="1"/>
    <col min="3606" max="3606" width="46" style="2" customWidth="1"/>
    <col min="3607" max="3607" width="39.140625" style="2" customWidth="1"/>
    <col min="3608" max="3609" width="0" style="2" hidden="1" customWidth="1"/>
    <col min="3610" max="3610" width="15.7109375" style="2" customWidth="1"/>
    <col min="3611" max="3617" width="0" style="2" hidden="1" customWidth="1"/>
    <col min="3618" max="3618" width="16.28515625" style="2" customWidth="1"/>
    <col min="3619" max="3619" width="15.85546875" style="2" customWidth="1"/>
    <col min="3620" max="3620" width="16.7109375" style="2" customWidth="1"/>
    <col min="3621" max="3621" width="17.140625" style="2" customWidth="1"/>
    <col min="3622" max="3622" width="12.28515625" style="2" customWidth="1"/>
    <col min="3623" max="3623" width="13" style="2" customWidth="1"/>
    <col min="3624" max="3624" width="17.140625" style="2" customWidth="1"/>
    <col min="3625" max="3625" width="23.7109375" style="2" customWidth="1"/>
    <col min="3626" max="3635" width="0" style="2" hidden="1" customWidth="1"/>
    <col min="3636" max="3637" width="19.5703125" style="2" customWidth="1"/>
    <col min="3638" max="3638" width="13.5703125" style="2" customWidth="1"/>
    <col min="3639" max="3639" width="19.5703125" style="2" customWidth="1"/>
    <col min="3640" max="3640" width="25" style="2" customWidth="1"/>
    <col min="3641" max="3641" width="22.7109375" style="2" customWidth="1"/>
    <col min="3642" max="3642" width="12.5703125" style="2" customWidth="1"/>
    <col min="3643" max="3643" width="18.5703125" style="2" customWidth="1"/>
    <col min="3644" max="3644" width="15.7109375" style="2" customWidth="1"/>
    <col min="3645" max="3650" width="0" style="2" hidden="1" customWidth="1"/>
    <col min="3651" max="3653" width="11.42578125" style="2" customWidth="1"/>
    <col min="3654" max="3654" width="36.42578125" style="2" customWidth="1"/>
    <col min="3655" max="3660" width="11.42578125" style="2" customWidth="1"/>
    <col min="3661" max="3842" width="11.42578125" style="2"/>
    <col min="3843" max="3843" width="5.85546875" style="2" customWidth="1"/>
    <col min="3844" max="3844" width="20.7109375" style="2" customWidth="1"/>
    <col min="3845" max="3845" width="36.85546875" style="2" customWidth="1"/>
    <col min="3846" max="3846" width="28.7109375" style="2" customWidth="1"/>
    <col min="3847" max="3847" width="13.5703125" style="2" customWidth="1"/>
    <col min="3848" max="3854" width="0" style="2" hidden="1" customWidth="1"/>
    <col min="3855" max="3855" width="17.7109375" style="2" customWidth="1"/>
    <col min="3856" max="3857" width="15.140625" style="2" customWidth="1"/>
    <col min="3858" max="3858" width="16.42578125" style="2" customWidth="1"/>
    <col min="3859" max="3859" width="17.28515625" style="2" customWidth="1"/>
    <col min="3860" max="3860" width="19.85546875" style="2" customWidth="1"/>
    <col min="3861" max="3861" width="14.7109375" style="2" customWidth="1"/>
    <col min="3862" max="3862" width="46" style="2" customWidth="1"/>
    <col min="3863" max="3863" width="39.140625" style="2" customWidth="1"/>
    <col min="3864" max="3865" width="0" style="2" hidden="1" customWidth="1"/>
    <col min="3866" max="3866" width="15.7109375" style="2" customWidth="1"/>
    <col min="3867" max="3873" width="0" style="2" hidden="1" customWidth="1"/>
    <col min="3874" max="3874" width="16.28515625" style="2" customWidth="1"/>
    <col min="3875" max="3875" width="15.85546875" style="2" customWidth="1"/>
    <col min="3876" max="3876" width="16.7109375" style="2" customWidth="1"/>
    <col min="3877" max="3877" width="17.140625" style="2" customWidth="1"/>
    <col min="3878" max="3878" width="12.28515625" style="2" customWidth="1"/>
    <col min="3879" max="3879" width="13" style="2" customWidth="1"/>
    <col min="3880" max="3880" width="17.140625" style="2" customWidth="1"/>
    <col min="3881" max="3881" width="23.7109375" style="2" customWidth="1"/>
    <col min="3882" max="3891" width="0" style="2" hidden="1" customWidth="1"/>
    <col min="3892" max="3893" width="19.5703125" style="2" customWidth="1"/>
    <col min="3894" max="3894" width="13.5703125" style="2" customWidth="1"/>
    <col min="3895" max="3895" width="19.5703125" style="2" customWidth="1"/>
    <col min="3896" max="3896" width="25" style="2" customWidth="1"/>
    <col min="3897" max="3897" width="22.7109375" style="2" customWidth="1"/>
    <col min="3898" max="3898" width="12.5703125" style="2" customWidth="1"/>
    <col min="3899" max="3899" width="18.5703125" style="2" customWidth="1"/>
    <col min="3900" max="3900" width="15.7109375" style="2" customWidth="1"/>
    <col min="3901" max="3906" width="0" style="2" hidden="1" customWidth="1"/>
    <col min="3907" max="3909" width="11.42578125" style="2" customWidth="1"/>
    <col min="3910" max="3910" width="36.42578125" style="2" customWidth="1"/>
    <col min="3911" max="3916" width="11.42578125" style="2" customWidth="1"/>
    <col min="3917" max="4098" width="11.42578125" style="2"/>
    <col min="4099" max="4099" width="5.85546875" style="2" customWidth="1"/>
    <col min="4100" max="4100" width="20.7109375" style="2" customWidth="1"/>
    <col min="4101" max="4101" width="36.85546875" style="2" customWidth="1"/>
    <col min="4102" max="4102" width="28.7109375" style="2" customWidth="1"/>
    <col min="4103" max="4103" width="13.5703125" style="2" customWidth="1"/>
    <col min="4104" max="4110" width="0" style="2" hidden="1" customWidth="1"/>
    <col min="4111" max="4111" width="17.7109375" style="2" customWidth="1"/>
    <col min="4112" max="4113" width="15.140625" style="2" customWidth="1"/>
    <col min="4114" max="4114" width="16.42578125" style="2" customWidth="1"/>
    <col min="4115" max="4115" width="17.28515625" style="2" customWidth="1"/>
    <col min="4116" max="4116" width="19.85546875" style="2" customWidth="1"/>
    <col min="4117" max="4117" width="14.7109375" style="2" customWidth="1"/>
    <col min="4118" max="4118" width="46" style="2" customWidth="1"/>
    <col min="4119" max="4119" width="39.140625" style="2" customWidth="1"/>
    <col min="4120" max="4121" width="0" style="2" hidden="1" customWidth="1"/>
    <col min="4122" max="4122" width="15.7109375" style="2" customWidth="1"/>
    <col min="4123" max="4129" width="0" style="2" hidden="1" customWidth="1"/>
    <col min="4130" max="4130" width="16.28515625" style="2" customWidth="1"/>
    <col min="4131" max="4131" width="15.85546875" style="2" customWidth="1"/>
    <col min="4132" max="4132" width="16.7109375" style="2" customWidth="1"/>
    <col min="4133" max="4133" width="17.140625" style="2" customWidth="1"/>
    <col min="4134" max="4134" width="12.28515625" style="2" customWidth="1"/>
    <col min="4135" max="4135" width="13" style="2" customWidth="1"/>
    <col min="4136" max="4136" width="17.140625" style="2" customWidth="1"/>
    <col min="4137" max="4137" width="23.7109375" style="2" customWidth="1"/>
    <col min="4138" max="4147" width="0" style="2" hidden="1" customWidth="1"/>
    <col min="4148" max="4149" width="19.5703125" style="2" customWidth="1"/>
    <col min="4150" max="4150" width="13.5703125" style="2" customWidth="1"/>
    <col min="4151" max="4151" width="19.5703125" style="2" customWidth="1"/>
    <col min="4152" max="4152" width="25" style="2" customWidth="1"/>
    <col min="4153" max="4153" width="22.7109375" style="2" customWidth="1"/>
    <col min="4154" max="4154" width="12.5703125" style="2" customWidth="1"/>
    <col min="4155" max="4155" width="18.5703125" style="2" customWidth="1"/>
    <col min="4156" max="4156" width="15.7109375" style="2" customWidth="1"/>
    <col min="4157" max="4162" width="0" style="2" hidden="1" customWidth="1"/>
    <col min="4163" max="4165" width="11.42578125" style="2" customWidth="1"/>
    <col min="4166" max="4166" width="36.42578125" style="2" customWidth="1"/>
    <col min="4167" max="4172" width="11.42578125" style="2" customWidth="1"/>
    <col min="4173" max="4354" width="11.42578125" style="2"/>
    <col min="4355" max="4355" width="5.85546875" style="2" customWidth="1"/>
    <col min="4356" max="4356" width="20.7109375" style="2" customWidth="1"/>
    <col min="4357" max="4357" width="36.85546875" style="2" customWidth="1"/>
    <col min="4358" max="4358" width="28.7109375" style="2" customWidth="1"/>
    <col min="4359" max="4359" width="13.5703125" style="2" customWidth="1"/>
    <col min="4360" max="4366" width="0" style="2" hidden="1" customWidth="1"/>
    <col min="4367" max="4367" width="17.7109375" style="2" customWidth="1"/>
    <col min="4368" max="4369" width="15.140625" style="2" customWidth="1"/>
    <col min="4370" max="4370" width="16.42578125" style="2" customWidth="1"/>
    <col min="4371" max="4371" width="17.28515625" style="2" customWidth="1"/>
    <col min="4372" max="4372" width="19.85546875" style="2" customWidth="1"/>
    <col min="4373" max="4373" width="14.7109375" style="2" customWidth="1"/>
    <col min="4374" max="4374" width="46" style="2" customWidth="1"/>
    <col min="4375" max="4375" width="39.140625" style="2" customWidth="1"/>
    <col min="4376" max="4377" width="0" style="2" hidden="1" customWidth="1"/>
    <col min="4378" max="4378" width="15.7109375" style="2" customWidth="1"/>
    <col min="4379" max="4385" width="0" style="2" hidden="1" customWidth="1"/>
    <col min="4386" max="4386" width="16.28515625" style="2" customWidth="1"/>
    <col min="4387" max="4387" width="15.85546875" style="2" customWidth="1"/>
    <col min="4388" max="4388" width="16.7109375" style="2" customWidth="1"/>
    <col min="4389" max="4389" width="17.140625" style="2" customWidth="1"/>
    <col min="4390" max="4390" width="12.28515625" style="2" customWidth="1"/>
    <col min="4391" max="4391" width="13" style="2" customWidth="1"/>
    <col min="4392" max="4392" width="17.140625" style="2" customWidth="1"/>
    <col min="4393" max="4393" width="23.7109375" style="2" customWidth="1"/>
    <col min="4394" max="4403" width="0" style="2" hidden="1" customWidth="1"/>
    <col min="4404" max="4405" width="19.5703125" style="2" customWidth="1"/>
    <col min="4406" max="4406" width="13.5703125" style="2" customWidth="1"/>
    <col min="4407" max="4407" width="19.5703125" style="2" customWidth="1"/>
    <col min="4408" max="4408" width="25" style="2" customWidth="1"/>
    <col min="4409" max="4409" width="22.7109375" style="2" customWidth="1"/>
    <col min="4410" max="4410" width="12.5703125" style="2" customWidth="1"/>
    <col min="4411" max="4411" width="18.5703125" style="2" customWidth="1"/>
    <col min="4412" max="4412" width="15.7109375" style="2" customWidth="1"/>
    <col min="4413" max="4418" width="0" style="2" hidden="1" customWidth="1"/>
    <col min="4419" max="4421" width="11.42578125" style="2" customWidth="1"/>
    <col min="4422" max="4422" width="36.42578125" style="2" customWidth="1"/>
    <col min="4423" max="4428" width="11.42578125" style="2" customWidth="1"/>
    <col min="4429" max="4610" width="11.42578125" style="2"/>
    <col min="4611" max="4611" width="5.85546875" style="2" customWidth="1"/>
    <col min="4612" max="4612" width="20.7109375" style="2" customWidth="1"/>
    <col min="4613" max="4613" width="36.85546875" style="2" customWidth="1"/>
    <col min="4614" max="4614" width="28.7109375" style="2" customWidth="1"/>
    <col min="4615" max="4615" width="13.5703125" style="2" customWidth="1"/>
    <col min="4616" max="4622" width="0" style="2" hidden="1" customWidth="1"/>
    <col min="4623" max="4623" width="17.7109375" style="2" customWidth="1"/>
    <col min="4624" max="4625" width="15.140625" style="2" customWidth="1"/>
    <col min="4626" max="4626" width="16.42578125" style="2" customWidth="1"/>
    <col min="4627" max="4627" width="17.28515625" style="2" customWidth="1"/>
    <col min="4628" max="4628" width="19.85546875" style="2" customWidth="1"/>
    <col min="4629" max="4629" width="14.7109375" style="2" customWidth="1"/>
    <col min="4630" max="4630" width="46" style="2" customWidth="1"/>
    <col min="4631" max="4631" width="39.140625" style="2" customWidth="1"/>
    <col min="4632" max="4633" width="0" style="2" hidden="1" customWidth="1"/>
    <col min="4634" max="4634" width="15.7109375" style="2" customWidth="1"/>
    <col min="4635" max="4641" width="0" style="2" hidden="1" customWidth="1"/>
    <col min="4642" max="4642" width="16.28515625" style="2" customWidth="1"/>
    <col min="4643" max="4643" width="15.85546875" style="2" customWidth="1"/>
    <col min="4644" max="4644" width="16.7109375" style="2" customWidth="1"/>
    <col min="4645" max="4645" width="17.140625" style="2" customWidth="1"/>
    <col min="4646" max="4646" width="12.28515625" style="2" customWidth="1"/>
    <col min="4647" max="4647" width="13" style="2" customWidth="1"/>
    <col min="4648" max="4648" width="17.140625" style="2" customWidth="1"/>
    <col min="4649" max="4649" width="23.7109375" style="2" customWidth="1"/>
    <col min="4650" max="4659" width="0" style="2" hidden="1" customWidth="1"/>
    <col min="4660" max="4661" width="19.5703125" style="2" customWidth="1"/>
    <col min="4662" max="4662" width="13.5703125" style="2" customWidth="1"/>
    <col min="4663" max="4663" width="19.5703125" style="2" customWidth="1"/>
    <col min="4664" max="4664" width="25" style="2" customWidth="1"/>
    <col min="4665" max="4665" width="22.7109375" style="2" customWidth="1"/>
    <col min="4666" max="4666" width="12.5703125" style="2" customWidth="1"/>
    <col min="4667" max="4667" width="18.5703125" style="2" customWidth="1"/>
    <col min="4668" max="4668" width="15.7109375" style="2" customWidth="1"/>
    <col min="4669" max="4674" width="0" style="2" hidden="1" customWidth="1"/>
    <col min="4675" max="4677" width="11.42578125" style="2" customWidth="1"/>
    <col min="4678" max="4678" width="36.42578125" style="2" customWidth="1"/>
    <col min="4679" max="4684" width="11.42578125" style="2" customWidth="1"/>
    <col min="4685" max="4866" width="11.42578125" style="2"/>
    <col min="4867" max="4867" width="5.85546875" style="2" customWidth="1"/>
    <col min="4868" max="4868" width="20.7109375" style="2" customWidth="1"/>
    <col min="4869" max="4869" width="36.85546875" style="2" customWidth="1"/>
    <col min="4870" max="4870" width="28.7109375" style="2" customWidth="1"/>
    <col min="4871" max="4871" width="13.5703125" style="2" customWidth="1"/>
    <col min="4872" max="4878" width="0" style="2" hidden="1" customWidth="1"/>
    <col min="4879" max="4879" width="17.7109375" style="2" customWidth="1"/>
    <col min="4880" max="4881" width="15.140625" style="2" customWidth="1"/>
    <col min="4882" max="4882" width="16.42578125" style="2" customWidth="1"/>
    <col min="4883" max="4883" width="17.28515625" style="2" customWidth="1"/>
    <col min="4884" max="4884" width="19.85546875" style="2" customWidth="1"/>
    <col min="4885" max="4885" width="14.7109375" style="2" customWidth="1"/>
    <col min="4886" max="4886" width="46" style="2" customWidth="1"/>
    <col min="4887" max="4887" width="39.140625" style="2" customWidth="1"/>
    <col min="4888" max="4889" width="0" style="2" hidden="1" customWidth="1"/>
    <col min="4890" max="4890" width="15.7109375" style="2" customWidth="1"/>
    <col min="4891" max="4897" width="0" style="2" hidden="1" customWidth="1"/>
    <col min="4898" max="4898" width="16.28515625" style="2" customWidth="1"/>
    <col min="4899" max="4899" width="15.85546875" style="2" customWidth="1"/>
    <col min="4900" max="4900" width="16.7109375" style="2" customWidth="1"/>
    <col min="4901" max="4901" width="17.140625" style="2" customWidth="1"/>
    <col min="4902" max="4902" width="12.28515625" style="2" customWidth="1"/>
    <col min="4903" max="4903" width="13" style="2" customWidth="1"/>
    <col min="4904" max="4904" width="17.140625" style="2" customWidth="1"/>
    <col min="4905" max="4905" width="23.7109375" style="2" customWidth="1"/>
    <col min="4906" max="4915" width="0" style="2" hidden="1" customWidth="1"/>
    <col min="4916" max="4917" width="19.5703125" style="2" customWidth="1"/>
    <col min="4918" max="4918" width="13.5703125" style="2" customWidth="1"/>
    <col min="4919" max="4919" width="19.5703125" style="2" customWidth="1"/>
    <col min="4920" max="4920" width="25" style="2" customWidth="1"/>
    <col min="4921" max="4921" width="22.7109375" style="2" customWidth="1"/>
    <col min="4922" max="4922" width="12.5703125" style="2" customWidth="1"/>
    <col min="4923" max="4923" width="18.5703125" style="2" customWidth="1"/>
    <col min="4924" max="4924" width="15.7109375" style="2" customWidth="1"/>
    <col min="4925" max="4930" width="0" style="2" hidden="1" customWidth="1"/>
    <col min="4931" max="4933" width="11.42578125" style="2" customWidth="1"/>
    <col min="4934" max="4934" width="36.42578125" style="2" customWidth="1"/>
    <col min="4935" max="4940" width="11.42578125" style="2" customWidth="1"/>
    <col min="4941" max="5122" width="11.42578125" style="2"/>
    <col min="5123" max="5123" width="5.85546875" style="2" customWidth="1"/>
    <col min="5124" max="5124" width="20.7109375" style="2" customWidth="1"/>
    <col min="5125" max="5125" width="36.85546875" style="2" customWidth="1"/>
    <col min="5126" max="5126" width="28.7109375" style="2" customWidth="1"/>
    <col min="5127" max="5127" width="13.5703125" style="2" customWidth="1"/>
    <col min="5128" max="5134" width="0" style="2" hidden="1" customWidth="1"/>
    <col min="5135" max="5135" width="17.7109375" style="2" customWidth="1"/>
    <col min="5136" max="5137" width="15.140625" style="2" customWidth="1"/>
    <col min="5138" max="5138" width="16.42578125" style="2" customWidth="1"/>
    <col min="5139" max="5139" width="17.28515625" style="2" customWidth="1"/>
    <col min="5140" max="5140" width="19.85546875" style="2" customWidth="1"/>
    <col min="5141" max="5141" width="14.7109375" style="2" customWidth="1"/>
    <col min="5142" max="5142" width="46" style="2" customWidth="1"/>
    <col min="5143" max="5143" width="39.140625" style="2" customWidth="1"/>
    <col min="5144" max="5145" width="0" style="2" hidden="1" customWidth="1"/>
    <col min="5146" max="5146" width="15.7109375" style="2" customWidth="1"/>
    <col min="5147" max="5153" width="0" style="2" hidden="1" customWidth="1"/>
    <col min="5154" max="5154" width="16.28515625" style="2" customWidth="1"/>
    <col min="5155" max="5155" width="15.85546875" style="2" customWidth="1"/>
    <col min="5156" max="5156" width="16.7109375" style="2" customWidth="1"/>
    <col min="5157" max="5157" width="17.140625" style="2" customWidth="1"/>
    <col min="5158" max="5158" width="12.28515625" style="2" customWidth="1"/>
    <col min="5159" max="5159" width="13" style="2" customWidth="1"/>
    <col min="5160" max="5160" width="17.140625" style="2" customWidth="1"/>
    <col min="5161" max="5161" width="23.7109375" style="2" customWidth="1"/>
    <col min="5162" max="5171" width="0" style="2" hidden="1" customWidth="1"/>
    <col min="5172" max="5173" width="19.5703125" style="2" customWidth="1"/>
    <col min="5174" max="5174" width="13.5703125" style="2" customWidth="1"/>
    <col min="5175" max="5175" width="19.5703125" style="2" customWidth="1"/>
    <col min="5176" max="5176" width="25" style="2" customWidth="1"/>
    <col min="5177" max="5177" width="22.7109375" style="2" customWidth="1"/>
    <col min="5178" max="5178" width="12.5703125" style="2" customWidth="1"/>
    <col min="5179" max="5179" width="18.5703125" style="2" customWidth="1"/>
    <col min="5180" max="5180" width="15.7109375" style="2" customWidth="1"/>
    <col min="5181" max="5186" width="0" style="2" hidden="1" customWidth="1"/>
    <col min="5187" max="5189" width="11.42578125" style="2" customWidth="1"/>
    <col min="5190" max="5190" width="36.42578125" style="2" customWidth="1"/>
    <col min="5191" max="5196" width="11.42578125" style="2" customWidth="1"/>
    <col min="5197" max="5378" width="11.42578125" style="2"/>
    <col min="5379" max="5379" width="5.85546875" style="2" customWidth="1"/>
    <col min="5380" max="5380" width="20.7109375" style="2" customWidth="1"/>
    <col min="5381" max="5381" width="36.85546875" style="2" customWidth="1"/>
    <col min="5382" max="5382" width="28.7109375" style="2" customWidth="1"/>
    <col min="5383" max="5383" width="13.5703125" style="2" customWidth="1"/>
    <col min="5384" max="5390" width="0" style="2" hidden="1" customWidth="1"/>
    <col min="5391" max="5391" width="17.7109375" style="2" customWidth="1"/>
    <col min="5392" max="5393" width="15.140625" style="2" customWidth="1"/>
    <col min="5394" max="5394" width="16.42578125" style="2" customWidth="1"/>
    <col min="5395" max="5395" width="17.28515625" style="2" customWidth="1"/>
    <col min="5396" max="5396" width="19.85546875" style="2" customWidth="1"/>
    <col min="5397" max="5397" width="14.7109375" style="2" customWidth="1"/>
    <col min="5398" max="5398" width="46" style="2" customWidth="1"/>
    <col min="5399" max="5399" width="39.140625" style="2" customWidth="1"/>
    <col min="5400" max="5401" width="0" style="2" hidden="1" customWidth="1"/>
    <col min="5402" max="5402" width="15.7109375" style="2" customWidth="1"/>
    <col min="5403" max="5409" width="0" style="2" hidden="1" customWidth="1"/>
    <col min="5410" max="5410" width="16.28515625" style="2" customWidth="1"/>
    <col min="5411" max="5411" width="15.85546875" style="2" customWidth="1"/>
    <col min="5412" max="5412" width="16.7109375" style="2" customWidth="1"/>
    <col min="5413" max="5413" width="17.140625" style="2" customWidth="1"/>
    <col min="5414" max="5414" width="12.28515625" style="2" customWidth="1"/>
    <col min="5415" max="5415" width="13" style="2" customWidth="1"/>
    <col min="5416" max="5416" width="17.140625" style="2" customWidth="1"/>
    <col min="5417" max="5417" width="23.7109375" style="2" customWidth="1"/>
    <col min="5418" max="5427" width="0" style="2" hidden="1" customWidth="1"/>
    <col min="5428" max="5429" width="19.5703125" style="2" customWidth="1"/>
    <col min="5430" max="5430" width="13.5703125" style="2" customWidth="1"/>
    <col min="5431" max="5431" width="19.5703125" style="2" customWidth="1"/>
    <col min="5432" max="5432" width="25" style="2" customWidth="1"/>
    <col min="5433" max="5433" width="22.7109375" style="2" customWidth="1"/>
    <col min="5434" max="5434" width="12.5703125" style="2" customWidth="1"/>
    <col min="5435" max="5435" width="18.5703125" style="2" customWidth="1"/>
    <col min="5436" max="5436" width="15.7109375" style="2" customWidth="1"/>
    <col min="5437" max="5442" width="0" style="2" hidden="1" customWidth="1"/>
    <col min="5443" max="5445" width="11.42578125" style="2" customWidth="1"/>
    <col min="5446" max="5446" width="36.42578125" style="2" customWidth="1"/>
    <col min="5447" max="5452" width="11.42578125" style="2" customWidth="1"/>
    <col min="5453" max="5634" width="11.42578125" style="2"/>
    <col min="5635" max="5635" width="5.85546875" style="2" customWidth="1"/>
    <col min="5636" max="5636" width="20.7109375" style="2" customWidth="1"/>
    <col min="5637" max="5637" width="36.85546875" style="2" customWidth="1"/>
    <col min="5638" max="5638" width="28.7109375" style="2" customWidth="1"/>
    <col min="5639" max="5639" width="13.5703125" style="2" customWidth="1"/>
    <col min="5640" max="5646" width="0" style="2" hidden="1" customWidth="1"/>
    <col min="5647" max="5647" width="17.7109375" style="2" customWidth="1"/>
    <col min="5648" max="5649" width="15.140625" style="2" customWidth="1"/>
    <col min="5650" max="5650" width="16.42578125" style="2" customWidth="1"/>
    <col min="5651" max="5651" width="17.28515625" style="2" customWidth="1"/>
    <col min="5652" max="5652" width="19.85546875" style="2" customWidth="1"/>
    <col min="5653" max="5653" width="14.7109375" style="2" customWidth="1"/>
    <col min="5654" max="5654" width="46" style="2" customWidth="1"/>
    <col min="5655" max="5655" width="39.140625" style="2" customWidth="1"/>
    <col min="5656" max="5657" width="0" style="2" hidden="1" customWidth="1"/>
    <col min="5658" max="5658" width="15.7109375" style="2" customWidth="1"/>
    <col min="5659" max="5665" width="0" style="2" hidden="1" customWidth="1"/>
    <col min="5666" max="5666" width="16.28515625" style="2" customWidth="1"/>
    <col min="5667" max="5667" width="15.85546875" style="2" customWidth="1"/>
    <col min="5668" max="5668" width="16.7109375" style="2" customWidth="1"/>
    <col min="5669" max="5669" width="17.140625" style="2" customWidth="1"/>
    <col min="5670" max="5670" width="12.28515625" style="2" customWidth="1"/>
    <col min="5671" max="5671" width="13" style="2" customWidth="1"/>
    <col min="5672" max="5672" width="17.140625" style="2" customWidth="1"/>
    <col min="5673" max="5673" width="23.7109375" style="2" customWidth="1"/>
    <col min="5674" max="5683" width="0" style="2" hidden="1" customWidth="1"/>
    <col min="5684" max="5685" width="19.5703125" style="2" customWidth="1"/>
    <col min="5686" max="5686" width="13.5703125" style="2" customWidth="1"/>
    <col min="5687" max="5687" width="19.5703125" style="2" customWidth="1"/>
    <col min="5688" max="5688" width="25" style="2" customWidth="1"/>
    <col min="5689" max="5689" width="22.7109375" style="2" customWidth="1"/>
    <col min="5690" max="5690" width="12.5703125" style="2" customWidth="1"/>
    <col min="5691" max="5691" width="18.5703125" style="2" customWidth="1"/>
    <col min="5692" max="5692" width="15.7109375" style="2" customWidth="1"/>
    <col min="5693" max="5698" width="0" style="2" hidden="1" customWidth="1"/>
    <col min="5699" max="5701" width="11.42578125" style="2" customWidth="1"/>
    <col min="5702" max="5702" width="36.42578125" style="2" customWidth="1"/>
    <col min="5703" max="5708" width="11.42578125" style="2" customWidth="1"/>
    <col min="5709" max="5890" width="11.42578125" style="2"/>
    <col min="5891" max="5891" width="5.85546875" style="2" customWidth="1"/>
    <col min="5892" max="5892" width="20.7109375" style="2" customWidth="1"/>
    <col min="5893" max="5893" width="36.85546875" style="2" customWidth="1"/>
    <col min="5894" max="5894" width="28.7109375" style="2" customWidth="1"/>
    <col min="5895" max="5895" width="13.5703125" style="2" customWidth="1"/>
    <col min="5896" max="5902" width="0" style="2" hidden="1" customWidth="1"/>
    <col min="5903" max="5903" width="17.7109375" style="2" customWidth="1"/>
    <col min="5904" max="5905" width="15.140625" style="2" customWidth="1"/>
    <col min="5906" max="5906" width="16.42578125" style="2" customWidth="1"/>
    <col min="5907" max="5907" width="17.28515625" style="2" customWidth="1"/>
    <col min="5908" max="5908" width="19.85546875" style="2" customWidth="1"/>
    <col min="5909" max="5909" width="14.7109375" style="2" customWidth="1"/>
    <col min="5910" max="5910" width="46" style="2" customWidth="1"/>
    <col min="5911" max="5911" width="39.140625" style="2" customWidth="1"/>
    <col min="5912" max="5913" width="0" style="2" hidden="1" customWidth="1"/>
    <col min="5914" max="5914" width="15.7109375" style="2" customWidth="1"/>
    <col min="5915" max="5921" width="0" style="2" hidden="1" customWidth="1"/>
    <col min="5922" max="5922" width="16.28515625" style="2" customWidth="1"/>
    <col min="5923" max="5923" width="15.85546875" style="2" customWidth="1"/>
    <col min="5924" max="5924" width="16.7109375" style="2" customWidth="1"/>
    <col min="5925" max="5925" width="17.140625" style="2" customWidth="1"/>
    <col min="5926" max="5926" width="12.28515625" style="2" customWidth="1"/>
    <col min="5927" max="5927" width="13" style="2" customWidth="1"/>
    <col min="5928" max="5928" width="17.140625" style="2" customWidth="1"/>
    <col min="5929" max="5929" width="23.7109375" style="2" customWidth="1"/>
    <col min="5930" max="5939" width="0" style="2" hidden="1" customWidth="1"/>
    <col min="5940" max="5941" width="19.5703125" style="2" customWidth="1"/>
    <col min="5942" max="5942" width="13.5703125" style="2" customWidth="1"/>
    <col min="5943" max="5943" width="19.5703125" style="2" customWidth="1"/>
    <col min="5944" max="5944" width="25" style="2" customWidth="1"/>
    <col min="5945" max="5945" width="22.7109375" style="2" customWidth="1"/>
    <col min="5946" max="5946" width="12.5703125" style="2" customWidth="1"/>
    <col min="5947" max="5947" width="18.5703125" style="2" customWidth="1"/>
    <col min="5948" max="5948" width="15.7109375" style="2" customWidth="1"/>
    <col min="5949" max="5954" width="0" style="2" hidden="1" customWidth="1"/>
    <col min="5955" max="5957" width="11.42578125" style="2" customWidth="1"/>
    <col min="5958" max="5958" width="36.42578125" style="2" customWidth="1"/>
    <col min="5959" max="5964" width="11.42578125" style="2" customWidth="1"/>
    <col min="5965" max="6146" width="11.42578125" style="2"/>
    <col min="6147" max="6147" width="5.85546875" style="2" customWidth="1"/>
    <col min="6148" max="6148" width="20.7109375" style="2" customWidth="1"/>
    <col min="6149" max="6149" width="36.85546875" style="2" customWidth="1"/>
    <col min="6150" max="6150" width="28.7109375" style="2" customWidth="1"/>
    <col min="6151" max="6151" width="13.5703125" style="2" customWidth="1"/>
    <col min="6152" max="6158" width="0" style="2" hidden="1" customWidth="1"/>
    <col min="6159" max="6159" width="17.7109375" style="2" customWidth="1"/>
    <col min="6160" max="6161" width="15.140625" style="2" customWidth="1"/>
    <col min="6162" max="6162" width="16.42578125" style="2" customWidth="1"/>
    <col min="6163" max="6163" width="17.28515625" style="2" customWidth="1"/>
    <col min="6164" max="6164" width="19.85546875" style="2" customWidth="1"/>
    <col min="6165" max="6165" width="14.7109375" style="2" customWidth="1"/>
    <col min="6166" max="6166" width="46" style="2" customWidth="1"/>
    <col min="6167" max="6167" width="39.140625" style="2" customWidth="1"/>
    <col min="6168" max="6169" width="0" style="2" hidden="1" customWidth="1"/>
    <col min="6170" max="6170" width="15.7109375" style="2" customWidth="1"/>
    <col min="6171" max="6177" width="0" style="2" hidden="1" customWidth="1"/>
    <col min="6178" max="6178" width="16.28515625" style="2" customWidth="1"/>
    <col min="6179" max="6179" width="15.85546875" style="2" customWidth="1"/>
    <col min="6180" max="6180" width="16.7109375" style="2" customWidth="1"/>
    <col min="6181" max="6181" width="17.140625" style="2" customWidth="1"/>
    <col min="6182" max="6182" width="12.28515625" style="2" customWidth="1"/>
    <col min="6183" max="6183" width="13" style="2" customWidth="1"/>
    <col min="6184" max="6184" width="17.140625" style="2" customWidth="1"/>
    <col min="6185" max="6185" width="23.7109375" style="2" customWidth="1"/>
    <col min="6186" max="6195" width="0" style="2" hidden="1" customWidth="1"/>
    <col min="6196" max="6197" width="19.5703125" style="2" customWidth="1"/>
    <col min="6198" max="6198" width="13.5703125" style="2" customWidth="1"/>
    <col min="6199" max="6199" width="19.5703125" style="2" customWidth="1"/>
    <col min="6200" max="6200" width="25" style="2" customWidth="1"/>
    <col min="6201" max="6201" width="22.7109375" style="2" customWidth="1"/>
    <col min="6202" max="6202" width="12.5703125" style="2" customWidth="1"/>
    <col min="6203" max="6203" width="18.5703125" style="2" customWidth="1"/>
    <col min="6204" max="6204" width="15.7109375" style="2" customWidth="1"/>
    <col min="6205" max="6210" width="0" style="2" hidden="1" customWidth="1"/>
    <col min="6211" max="6213" width="11.42578125" style="2" customWidth="1"/>
    <col min="6214" max="6214" width="36.42578125" style="2" customWidth="1"/>
    <col min="6215" max="6220" width="11.42578125" style="2" customWidth="1"/>
    <col min="6221" max="6402" width="11.42578125" style="2"/>
    <col min="6403" max="6403" width="5.85546875" style="2" customWidth="1"/>
    <col min="6404" max="6404" width="20.7109375" style="2" customWidth="1"/>
    <col min="6405" max="6405" width="36.85546875" style="2" customWidth="1"/>
    <col min="6406" max="6406" width="28.7109375" style="2" customWidth="1"/>
    <col min="6407" max="6407" width="13.5703125" style="2" customWidth="1"/>
    <col min="6408" max="6414" width="0" style="2" hidden="1" customWidth="1"/>
    <col min="6415" max="6415" width="17.7109375" style="2" customWidth="1"/>
    <col min="6416" max="6417" width="15.140625" style="2" customWidth="1"/>
    <col min="6418" max="6418" width="16.42578125" style="2" customWidth="1"/>
    <col min="6419" max="6419" width="17.28515625" style="2" customWidth="1"/>
    <col min="6420" max="6420" width="19.85546875" style="2" customWidth="1"/>
    <col min="6421" max="6421" width="14.7109375" style="2" customWidth="1"/>
    <col min="6422" max="6422" width="46" style="2" customWidth="1"/>
    <col min="6423" max="6423" width="39.140625" style="2" customWidth="1"/>
    <col min="6424" max="6425" width="0" style="2" hidden="1" customWidth="1"/>
    <col min="6426" max="6426" width="15.7109375" style="2" customWidth="1"/>
    <col min="6427" max="6433" width="0" style="2" hidden="1" customWidth="1"/>
    <col min="6434" max="6434" width="16.28515625" style="2" customWidth="1"/>
    <col min="6435" max="6435" width="15.85546875" style="2" customWidth="1"/>
    <col min="6436" max="6436" width="16.7109375" style="2" customWidth="1"/>
    <col min="6437" max="6437" width="17.140625" style="2" customWidth="1"/>
    <col min="6438" max="6438" width="12.28515625" style="2" customWidth="1"/>
    <col min="6439" max="6439" width="13" style="2" customWidth="1"/>
    <col min="6440" max="6440" width="17.140625" style="2" customWidth="1"/>
    <col min="6441" max="6441" width="23.7109375" style="2" customWidth="1"/>
    <col min="6442" max="6451" width="0" style="2" hidden="1" customWidth="1"/>
    <col min="6452" max="6453" width="19.5703125" style="2" customWidth="1"/>
    <col min="6454" max="6454" width="13.5703125" style="2" customWidth="1"/>
    <col min="6455" max="6455" width="19.5703125" style="2" customWidth="1"/>
    <col min="6456" max="6456" width="25" style="2" customWidth="1"/>
    <col min="6457" max="6457" width="22.7109375" style="2" customWidth="1"/>
    <col min="6458" max="6458" width="12.5703125" style="2" customWidth="1"/>
    <col min="6459" max="6459" width="18.5703125" style="2" customWidth="1"/>
    <col min="6460" max="6460" width="15.7109375" style="2" customWidth="1"/>
    <col min="6461" max="6466" width="0" style="2" hidden="1" customWidth="1"/>
    <col min="6467" max="6469" width="11.42578125" style="2" customWidth="1"/>
    <col min="6470" max="6470" width="36.42578125" style="2" customWidth="1"/>
    <col min="6471" max="6476" width="11.42578125" style="2" customWidth="1"/>
    <col min="6477" max="6658" width="11.42578125" style="2"/>
    <col min="6659" max="6659" width="5.85546875" style="2" customWidth="1"/>
    <col min="6660" max="6660" width="20.7109375" style="2" customWidth="1"/>
    <col min="6661" max="6661" width="36.85546875" style="2" customWidth="1"/>
    <col min="6662" max="6662" width="28.7109375" style="2" customWidth="1"/>
    <col min="6663" max="6663" width="13.5703125" style="2" customWidth="1"/>
    <col min="6664" max="6670" width="0" style="2" hidden="1" customWidth="1"/>
    <col min="6671" max="6671" width="17.7109375" style="2" customWidth="1"/>
    <col min="6672" max="6673" width="15.140625" style="2" customWidth="1"/>
    <col min="6674" max="6674" width="16.42578125" style="2" customWidth="1"/>
    <col min="6675" max="6675" width="17.28515625" style="2" customWidth="1"/>
    <col min="6676" max="6676" width="19.85546875" style="2" customWidth="1"/>
    <col min="6677" max="6677" width="14.7109375" style="2" customWidth="1"/>
    <col min="6678" max="6678" width="46" style="2" customWidth="1"/>
    <col min="6679" max="6679" width="39.140625" style="2" customWidth="1"/>
    <col min="6680" max="6681" width="0" style="2" hidden="1" customWidth="1"/>
    <col min="6682" max="6682" width="15.7109375" style="2" customWidth="1"/>
    <col min="6683" max="6689" width="0" style="2" hidden="1" customWidth="1"/>
    <col min="6690" max="6690" width="16.28515625" style="2" customWidth="1"/>
    <col min="6691" max="6691" width="15.85546875" style="2" customWidth="1"/>
    <col min="6692" max="6692" width="16.7109375" style="2" customWidth="1"/>
    <col min="6693" max="6693" width="17.140625" style="2" customWidth="1"/>
    <col min="6694" max="6694" width="12.28515625" style="2" customWidth="1"/>
    <col min="6695" max="6695" width="13" style="2" customWidth="1"/>
    <col min="6696" max="6696" width="17.140625" style="2" customWidth="1"/>
    <col min="6697" max="6697" width="23.7109375" style="2" customWidth="1"/>
    <col min="6698" max="6707" width="0" style="2" hidden="1" customWidth="1"/>
    <col min="6708" max="6709" width="19.5703125" style="2" customWidth="1"/>
    <col min="6710" max="6710" width="13.5703125" style="2" customWidth="1"/>
    <col min="6711" max="6711" width="19.5703125" style="2" customWidth="1"/>
    <col min="6712" max="6712" width="25" style="2" customWidth="1"/>
    <col min="6713" max="6713" width="22.7109375" style="2" customWidth="1"/>
    <col min="6714" max="6714" width="12.5703125" style="2" customWidth="1"/>
    <col min="6715" max="6715" width="18.5703125" style="2" customWidth="1"/>
    <col min="6716" max="6716" width="15.7109375" style="2" customWidth="1"/>
    <col min="6717" max="6722" width="0" style="2" hidden="1" customWidth="1"/>
    <col min="6723" max="6725" width="11.42578125" style="2" customWidth="1"/>
    <col min="6726" max="6726" width="36.42578125" style="2" customWidth="1"/>
    <col min="6727" max="6732" width="11.42578125" style="2" customWidth="1"/>
    <col min="6733" max="6914" width="11.42578125" style="2"/>
    <col min="6915" max="6915" width="5.85546875" style="2" customWidth="1"/>
    <col min="6916" max="6916" width="20.7109375" style="2" customWidth="1"/>
    <col min="6917" max="6917" width="36.85546875" style="2" customWidth="1"/>
    <col min="6918" max="6918" width="28.7109375" style="2" customWidth="1"/>
    <col min="6919" max="6919" width="13.5703125" style="2" customWidth="1"/>
    <col min="6920" max="6926" width="0" style="2" hidden="1" customWidth="1"/>
    <col min="6927" max="6927" width="17.7109375" style="2" customWidth="1"/>
    <col min="6928" max="6929" width="15.140625" style="2" customWidth="1"/>
    <col min="6930" max="6930" width="16.42578125" style="2" customWidth="1"/>
    <col min="6931" max="6931" width="17.28515625" style="2" customWidth="1"/>
    <col min="6932" max="6932" width="19.85546875" style="2" customWidth="1"/>
    <col min="6933" max="6933" width="14.7109375" style="2" customWidth="1"/>
    <col min="6934" max="6934" width="46" style="2" customWidth="1"/>
    <col min="6935" max="6935" width="39.140625" style="2" customWidth="1"/>
    <col min="6936" max="6937" width="0" style="2" hidden="1" customWidth="1"/>
    <col min="6938" max="6938" width="15.7109375" style="2" customWidth="1"/>
    <col min="6939" max="6945" width="0" style="2" hidden="1" customWidth="1"/>
    <col min="6946" max="6946" width="16.28515625" style="2" customWidth="1"/>
    <col min="6947" max="6947" width="15.85546875" style="2" customWidth="1"/>
    <col min="6948" max="6948" width="16.7109375" style="2" customWidth="1"/>
    <col min="6949" max="6949" width="17.140625" style="2" customWidth="1"/>
    <col min="6950" max="6950" width="12.28515625" style="2" customWidth="1"/>
    <col min="6951" max="6951" width="13" style="2" customWidth="1"/>
    <col min="6952" max="6952" width="17.140625" style="2" customWidth="1"/>
    <col min="6953" max="6953" width="23.7109375" style="2" customWidth="1"/>
    <col min="6954" max="6963" width="0" style="2" hidden="1" customWidth="1"/>
    <col min="6964" max="6965" width="19.5703125" style="2" customWidth="1"/>
    <col min="6966" max="6966" width="13.5703125" style="2" customWidth="1"/>
    <col min="6967" max="6967" width="19.5703125" style="2" customWidth="1"/>
    <col min="6968" max="6968" width="25" style="2" customWidth="1"/>
    <col min="6969" max="6969" width="22.7109375" style="2" customWidth="1"/>
    <col min="6970" max="6970" width="12.5703125" style="2" customWidth="1"/>
    <col min="6971" max="6971" width="18.5703125" style="2" customWidth="1"/>
    <col min="6972" max="6972" width="15.7109375" style="2" customWidth="1"/>
    <col min="6973" max="6978" width="0" style="2" hidden="1" customWidth="1"/>
    <col min="6979" max="6981" width="11.42578125" style="2" customWidth="1"/>
    <col min="6982" max="6982" width="36.42578125" style="2" customWidth="1"/>
    <col min="6983" max="6988" width="11.42578125" style="2" customWidth="1"/>
    <col min="6989" max="7170" width="11.42578125" style="2"/>
    <col min="7171" max="7171" width="5.85546875" style="2" customWidth="1"/>
    <col min="7172" max="7172" width="20.7109375" style="2" customWidth="1"/>
    <col min="7173" max="7173" width="36.85546875" style="2" customWidth="1"/>
    <col min="7174" max="7174" width="28.7109375" style="2" customWidth="1"/>
    <col min="7175" max="7175" width="13.5703125" style="2" customWidth="1"/>
    <col min="7176" max="7182" width="0" style="2" hidden="1" customWidth="1"/>
    <col min="7183" max="7183" width="17.7109375" style="2" customWidth="1"/>
    <col min="7184" max="7185" width="15.140625" style="2" customWidth="1"/>
    <col min="7186" max="7186" width="16.42578125" style="2" customWidth="1"/>
    <col min="7187" max="7187" width="17.28515625" style="2" customWidth="1"/>
    <col min="7188" max="7188" width="19.85546875" style="2" customWidth="1"/>
    <col min="7189" max="7189" width="14.7109375" style="2" customWidth="1"/>
    <col min="7190" max="7190" width="46" style="2" customWidth="1"/>
    <col min="7191" max="7191" width="39.140625" style="2" customWidth="1"/>
    <col min="7192" max="7193" width="0" style="2" hidden="1" customWidth="1"/>
    <col min="7194" max="7194" width="15.7109375" style="2" customWidth="1"/>
    <col min="7195" max="7201" width="0" style="2" hidden="1" customWidth="1"/>
    <col min="7202" max="7202" width="16.28515625" style="2" customWidth="1"/>
    <col min="7203" max="7203" width="15.85546875" style="2" customWidth="1"/>
    <col min="7204" max="7204" width="16.7109375" style="2" customWidth="1"/>
    <col min="7205" max="7205" width="17.140625" style="2" customWidth="1"/>
    <col min="7206" max="7206" width="12.28515625" style="2" customWidth="1"/>
    <col min="7207" max="7207" width="13" style="2" customWidth="1"/>
    <col min="7208" max="7208" width="17.140625" style="2" customWidth="1"/>
    <col min="7209" max="7209" width="23.7109375" style="2" customWidth="1"/>
    <col min="7210" max="7219" width="0" style="2" hidden="1" customWidth="1"/>
    <col min="7220" max="7221" width="19.5703125" style="2" customWidth="1"/>
    <col min="7222" max="7222" width="13.5703125" style="2" customWidth="1"/>
    <col min="7223" max="7223" width="19.5703125" style="2" customWidth="1"/>
    <col min="7224" max="7224" width="25" style="2" customWidth="1"/>
    <col min="7225" max="7225" width="22.7109375" style="2" customWidth="1"/>
    <col min="7226" max="7226" width="12.5703125" style="2" customWidth="1"/>
    <col min="7227" max="7227" width="18.5703125" style="2" customWidth="1"/>
    <col min="7228" max="7228" width="15.7109375" style="2" customWidth="1"/>
    <col min="7229" max="7234" width="0" style="2" hidden="1" customWidth="1"/>
    <col min="7235" max="7237" width="11.42578125" style="2" customWidth="1"/>
    <col min="7238" max="7238" width="36.42578125" style="2" customWidth="1"/>
    <col min="7239" max="7244" width="11.42578125" style="2" customWidth="1"/>
    <col min="7245" max="7426" width="11.42578125" style="2"/>
    <col min="7427" max="7427" width="5.85546875" style="2" customWidth="1"/>
    <col min="7428" max="7428" width="20.7109375" style="2" customWidth="1"/>
    <col min="7429" max="7429" width="36.85546875" style="2" customWidth="1"/>
    <col min="7430" max="7430" width="28.7109375" style="2" customWidth="1"/>
    <col min="7431" max="7431" width="13.5703125" style="2" customWidth="1"/>
    <col min="7432" max="7438" width="0" style="2" hidden="1" customWidth="1"/>
    <col min="7439" max="7439" width="17.7109375" style="2" customWidth="1"/>
    <col min="7440" max="7441" width="15.140625" style="2" customWidth="1"/>
    <col min="7442" max="7442" width="16.42578125" style="2" customWidth="1"/>
    <col min="7443" max="7443" width="17.28515625" style="2" customWidth="1"/>
    <col min="7444" max="7444" width="19.85546875" style="2" customWidth="1"/>
    <col min="7445" max="7445" width="14.7109375" style="2" customWidth="1"/>
    <col min="7446" max="7446" width="46" style="2" customWidth="1"/>
    <col min="7447" max="7447" width="39.140625" style="2" customWidth="1"/>
    <col min="7448" max="7449" width="0" style="2" hidden="1" customWidth="1"/>
    <col min="7450" max="7450" width="15.7109375" style="2" customWidth="1"/>
    <col min="7451" max="7457" width="0" style="2" hidden="1" customWidth="1"/>
    <col min="7458" max="7458" width="16.28515625" style="2" customWidth="1"/>
    <col min="7459" max="7459" width="15.85546875" style="2" customWidth="1"/>
    <col min="7460" max="7460" width="16.7109375" style="2" customWidth="1"/>
    <col min="7461" max="7461" width="17.140625" style="2" customWidth="1"/>
    <col min="7462" max="7462" width="12.28515625" style="2" customWidth="1"/>
    <col min="7463" max="7463" width="13" style="2" customWidth="1"/>
    <col min="7464" max="7464" width="17.140625" style="2" customWidth="1"/>
    <col min="7465" max="7465" width="23.7109375" style="2" customWidth="1"/>
    <col min="7466" max="7475" width="0" style="2" hidden="1" customWidth="1"/>
    <col min="7476" max="7477" width="19.5703125" style="2" customWidth="1"/>
    <col min="7478" max="7478" width="13.5703125" style="2" customWidth="1"/>
    <col min="7479" max="7479" width="19.5703125" style="2" customWidth="1"/>
    <col min="7480" max="7480" width="25" style="2" customWidth="1"/>
    <col min="7481" max="7481" width="22.7109375" style="2" customWidth="1"/>
    <col min="7482" max="7482" width="12.5703125" style="2" customWidth="1"/>
    <col min="7483" max="7483" width="18.5703125" style="2" customWidth="1"/>
    <col min="7484" max="7484" width="15.7109375" style="2" customWidth="1"/>
    <col min="7485" max="7490" width="0" style="2" hidden="1" customWidth="1"/>
    <col min="7491" max="7493" width="11.42578125" style="2" customWidth="1"/>
    <col min="7494" max="7494" width="36.42578125" style="2" customWidth="1"/>
    <col min="7495" max="7500" width="11.42578125" style="2" customWidth="1"/>
    <col min="7501" max="7682" width="11.42578125" style="2"/>
    <col min="7683" max="7683" width="5.85546875" style="2" customWidth="1"/>
    <col min="7684" max="7684" width="20.7109375" style="2" customWidth="1"/>
    <col min="7685" max="7685" width="36.85546875" style="2" customWidth="1"/>
    <col min="7686" max="7686" width="28.7109375" style="2" customWidth="1"/>
    <col min="7687" max="7687" width="13.5703125" style="2" customWidth="1"/>
    <col min="7688" max="7694" width="0" style="2" hidden="1" customWidth="1"/>
    <col min="7695" max="7695" width="17.7109375" style="2" customWidth="1"/>
    <col min="7696" max="7697" width="15.140625" style="2" customWidth="1"/>
    <col min="7698" max="7698" width="16.42578125" style="2" customWidth="1"/>
    <col min="7699" max="7699" width="17.28515625" style="2" customWidth="1"/>
    <col min="7700" max="7700" width="19.85546875" style="2" customWidth="1"/>
    <col min="7701" max="7701" width="14.7109375" style="2" customWidth="1"/>
    <col min="7702" max="7702" width="46" style="2" customWidth="1"/>
    <col min="7703" max="7703" width="39.140625" style="2" customWidth="1"/>
    <col min="7704" max="7705" width="0" style="2" hidden="1" customWidth="1"/>
    <col min="7706" max="7706" width="15.7109375" style="2" customWidth="1"/>
    <col min="7707" max="7713" width="0" style="2" hidden="1" customWidth="1"/>
    <col min="7714" max="7714" width="16.28515625" style="2" customWidth="1"/>
    <col min="7715" max="7715" width="15.85546875" style="2" customWidth="1"/>
    <col min="7716" max="7716" width="16.7109375" style="2" customWidth="1"/>
    <col min="7717" max="7717" width="17.140625" style="2" customWidth="1"/>
    <col min="7718" max="7718" width="12.28515625" style="2" customWidth="1"/>
    <col min="7719" max="7719" width="13" style="2" customWidth="1"/>
    <col min="7720" max="7720" width="17.140625" style="2" customWidth="1"/>
    <col min="7721" max="7721" width="23.7109375" style="2" customWidth="1"/>
    <col min="7722" max="7731" width="0" style="2" hidden="1" customWidth="1"/>
    <col min="7732" max="7733" width="19.5703125" style="2" customWidth="1"/>
    <col min="7734" max="7734" width="13.5703125" style="2" customWidth="1"/>
    <col min="7735" max="7735" width="19.5703125" style="2" customWidth="1"/>
    <col min="7736" max="7736" width="25" style="2" customWidth="1"/>
    <col min="7737" max="7737" width="22.7109375" style="2" customWidth="1"/>
    <col min="7738" max="7738" width="12.5703125" style="2" customWidth="1"/>
    <col min="7739" max="7739" width="18.5703125" style="2" customWidth="1"/>
    <col min="7740" max="7740" width="15.7109375" style="2" customWidth="1"/>
    <col min="7741" max="7746" width="0" style="2" hidden="1" customWidth="1"/>
    <col min="7747" max="7749" width="11.42578125" style="2" customWidth="1"/>
    <col min="7750" max="7750" width="36.42578125" style="2" customWidth="1"/>
    <col min="7751" max="7756" width="11.42578125" style="2" customWidth="1"/>
    <col min="7757" max="7938" width="11.42578125" style="2"/>
    <col min="7939" max="7939" width="5.85546875" style="2" customWidth="1"/>
    <col min="7940" max="7940" width="20.7109375" style="2" customWidth="1"/>
    <col min="7941" max="7941" width="36.85546875" style="2" customWidth="1"/>
    <col min="7942" max="7942" width="28.7109375" style="2" customWidth="1"/>
    <col min="7943" max="7943" width="13.5703125" style="2" customWidth="1"/>
    <col min="7944" max="7950" width="0" style="2" hidden="1" customWidth="1"/>
    <col min="7951" max="7951" width="17.7109375" style="2" customWidth="1"/>
    <col min="7952" max="7953" width="15.140625" style="2" customWidth="1"/>
    <col min="7954" max="7954" width="16.42578125" style="2" customWidth="1"/>
    <col min="7955" max="7955" width="17.28515625" style="2" customWidth="1"/>
    <col min="7956" max="7956" width="19.85546875" style="2" customWidth="1"/>
    <col min="7957" max="7957" width="14.7109375" style="2" customWidth="1"/>
    <col min="7958" max="7958" width="46" style="2" customWidth="1"/>
    <col min="7959" max="7959" width="39.140625" style="2" customWidth="1"/>
    <col min="7960" max="7961" width="0" style="2" hidden="1" customWidth="1"/>
    <col min="7962" max="7962" width="15.7109375" style="2" customWidth="1"/>
    <col min="7963" max="7969" width="0" style="2" hidden="1" customWidth="1"/>
    <col min="7970" max="7970" width="16.28515625" style="2" customWidth="1"/>
    <col min="7971" max="7971" width="15.85546875" style="2" customWidth="1"/>
    <col min="7972" max="7972" width="16.7109375" style="2" customWidth="1"/>
    <col min="7973" max="7973" width="17.140625" style="2" customWidth="1"/>
    <col min="7974" max="7974" width="12.28515625" style="2" customWidth="1"/>
    <col min="7975" max="7975" width="13" style="2" customWidth="1"/>
    <col min="7976" max="7976" width="17.140625" style="2" customWidth="1"/>
    <col min="7977" max="7977" width="23.7109375" style="2" customWidth="1"/>
    <col min="7978" max="7987" width="0" style="2" hidden="1" customWidth="1"/>
    <col min="7988" max="7989" width="19.5703125" style="2" customWidth="1"/>
    <col min="7990" max="7990" width="13.5703125" style="2" customWidth="1"/>
    <col min="7991" max="7991" width="19.5703125" style="2" customWidth="1"/>
    <col min="7992" max="7992" width="25" style="2" customWidth="1"/>
    <col min="7993" max="7993" width="22.7109375" style="2" customWidth="1"/>
    <col min="7994" max="7994" width="12.5703125" style="2" customWidth="1"/>
    <col min="7995" max="7995" width="18.5703125" style="2" customWidth="1"/>
    <col min="7996" max="7996" width="15.7109375" style="2" customWidth="1"/>
    <col min="7997" max="8002" width="0" style="2" hidden="1" customWidth="1"/>
    <col min="8003" max="8005" width="11.42578125" style="2" customWidth="1"/>
    <col min="8006" max="8006" width="36.42578125" style="2" customWidth="1"/>
    <col min="8007" max="8012" width="11.42578125" style="2" customWidth="1"/>
    <col min="8013" max="8194" width="11.42578125" style="2"/>
    <col min="8195" max="8195" width="5.85546875" style="2" customWidth="1"/>
    <col min="8196" max="8196" width="20.7109375" style="2" customWidth="1"/>
    <col min="8197" max="8197" width="36.85546875" style="2" customWidth="1"/>
    <col min="8198" max="8198" width="28.7109375" style="2" customWidth="1"/>
    <col min="8199" max="8199" width="13.5703125" style="2" customWidth="1"/>
    <col min="8200" max="8206" width="0" style="2" hidden="1" customWidth="1"/>
    <col min="8207" max="8207" width="17.7109375" style="2" customWidth="1"/>
    <col min="8208" max="8209" width="15.140625" style="2" customWidth="1"/>
    <col min="8210" max="8210" width="16.42578125" style="2" customWidth="1"/>
    <col min="8211" max="8211" width="17.28515625" style="2" customWidth="1"/>
    <col min="8212" max="8212" width="19.85546875" style="2" customWidth="1"/>
    <col min="8213" max="8213" width="14.7109375" style="2" customWidth="1"/>
    <col min="8214" max="8214" width="46" style="2" customWidth="1"/>
    <col min="8215" max="8215" width="39.140625" style="2" customWidth="1"/>
    <col min="8216" max="8217" width="0" style="2" hidden="1" customWidth="1"/>
    <col min="8218" max="8218" width="15.7109375" style="2" customWidth="1"/>
    <col min="8219" max="8225" width="0" style="2" hidden="1" customWidth="1"/>
    <col min="8226" max="8226" width="16.28515625" style="2" customWidth="1"/>
    <col min="8227" max="8227" width="15.85546875" style="2" customWidth="1"/>
    <col min="8228" max="8228" width="16.7109375" style="2" customWidth="1"/>
    <col min="8229" max="8229" width="17.140625" style="2" customWidth="1"/>
    <col min="8230" max="8230" width="12.28515625" style="2" customWidth="1"/>
    <col min="8231" max="8231" width="13" style="2" customWidth="1"/>
    <col min="8232" max="8232" width="17.140625" style="2" customWidth="1"/>
    <col min="8233" max="8233" width="23.7109375" style="2" customWidth="1"/>
    <col min="8234" max="8243" width="0" style="2" hidden="1" customWidth="1"/>
    <col min="8244" max="8245" width="19.5703125" style="2" customWidth="1"/>
    <col min="8246" max="8246" width="13.5703125" style="2" customWidth="1"/>
    <col min="8247" max="8247" width="19.5703125" style="2" customWidth="1"/>
    <col min="8248" max="8248" width="25" style="2" customWidth="1"/>
    <col min="8249" max="8249" width="22.7109375" style="2" customWidth="1"/>
    <col min="8250" max="8250" width="12.5703125" style="2" customWidth="1"/>
    <col min="8251" max="8251" width="18.5703125" style="2" customWidth="1"/>
    <col min="8252" max="8252" width="15.7109375" style="2" customWidth="1"/>
    <col min="8253" max="8258" width="0" style="2" hidden="1" customWidth="1"/>
    <col min="8259" max="8261" width="11.42578125" style="2" customWidth="1"/>
    <col min="8262" max="8262" width="36.42578125" style="2" customWidth="1"/>
    <col min="8263" max="8268" width="11.42578125" style="2" customWidth="1"/>
    <col min="8269" max="8450" width="11.42578125" style="2"/>
    <col min="8451" max="8451" width="5.85546875" style="2" customWidth="1"/>
    <col min="8452" max="8452" width="20.7109375" style="2" customWidth="1"/>
    <col min="8453" max="8453" width="36.85546875" style="2" customWidth="1"/>
    <col min="8454" max="8454" width="28.7109375" style="2" customWidth="1"/>
    <col min="8455" max="8455" width="13.5703125" style="2" customWidth="1"/>
    <col min="8456" max="8462" width="0" style="2" hidden="1" customWidth="1"/>
    <col min="8463" max="8463" width="17.7109375" style="2" customWidth="1"/>
    <col min="8464" max="8465" width="15.140625" style="2" customWidth="1"/>
    <col min="8466" max="8466" width="16.42578125" style="2" customWidth="1"/>
    <col min="8467" max="8467" width="17.28515625" style="2" customWidth="1"/>
    <col min="8468" max="8468" width="19.85546875" style="2" customWidth="1"/>
    <col min="8469" max="8469" width="14.7109375" style="2" customWidth="1"/>
    <col min="8470" max="8470" width="46" style="2" customWidth="1"/>
    <col min="8471" max="8471" width="39.140625" style="2" customWidth="1"/>
    <col min="8472" max="8473" width="0" style="2" hidden="1" customWidth="1"/>
    <col min="8474" max="8474" width="15.7109375" style="2" customWidth="1"/>
    <col min="8475" max="8481" width="0" style="2" hidden="1" customWidth="1"/>
    <col min="8482" max="8482" width="16.28515625" style="2" customWidth="1"/>
    <col min="8483" max="8483" width="15.85546875" style="2" customWidth="1"/>
    <col min="8484" max="8484" width="16.7109375" style="2" customWidth="1"/>
    <col min="8485" max="8485" width="17.140625" style="2" customWidth="1"/>
    <col min="8486" max="8486" width="12.28515625" style="2" customWidth="1"/>
    <col min="8487" max="8487" width="13" style="2" customWidth="1"/>
    <col min="8488" max="8488" width="17.140625" style="2" customWidth="1"/>
    <col min="8489" max="8489" width="23.7109375" style="2" customWidth="1"/>
    <col min="8490" max="8499" width="0" style="2" hidden="1" customWidth="1"/>
    <col min="8500" max="8501" width="19.5703125" style="2" customWidth="1"/>
    <col min="8502" max="8502" width="13.5703125" style="2" customWidth="1"/>
    <col min="8503" max="8503" width="19.5703125" style="2" customWidth="1"/>
    <col min="8504" max="8504" width="25" style="2" customWidth="1"/>
    <col min="8505" max="8505" width="22.7109375" style="2" customWidth="1"/>
    <col min="8506" max="8506" width="12.5703125" style="2" customWidth="1"/>
    <col min="8507" max="8507" width="18.5703125" style="2" customWidth="1"/>
    <col min="8508" max="8508" width="15.7109375" style="2" customWidth="1"/>
    <col min="8509" max="8514" width="0" style="2" hidden="1" customWidth="1"/>
    <col min="8515" max="8517" width="11.42578125" style="2" customWidth="1"/>
    <col min="8518" max="8518" width="36.42578125" style="2" customWidth="1"/>
    <col min="8519" max="8524" width="11.42578125" style="2" customWidth="1"/>
    <col min="8525" max="8706" width="11.42578125" style="2"/>
    <col min="8707" max="8707" width="5.85546875" style="2" customWidth="1"/>
    <col min="8708" max="8708" width="20.7109375" style="2" customWidth="1"/>
    <col min="8709" max="8709" width="36.85546875" style="2" customWidth="1"/>
    <col min="8710" max="8710" width="28.7109375" style="2" customWidth="1"/>
    <col min="8711" max="8711" width="13.5703125" style="2" customWidth="1"/>
    <col min="8712" max="8718" width="0" style="2" hidden="1" customWidth="1"/>
    <col min="8719" max="8719" width="17.7109375" style="2" customWidth="1"/>
    <col min="8720" max="8721" width="15.140625" style="2" customWidth="1"/>
    <col min="8722" max="8722" width="16.42578125" style="2" customWidth="1"/>
    <col min="8723" max="8723" width="17.28515625" style="2" customWidth="1"/>
    <col min="8724" max="8724" width="19.85546875" style="2" customWidth="1"/>
    <col min="8725" max="8725" width="14.7109375" style="2" customWidth="1"/>
    <col min="8726" max="8726" width="46" style="2" customWidth="1"/>
    <col min="8727" max="8727" width="39.140625" style="2" customWidth="1"/>
    <col min="8728" max="8729" width="0" style="2" hidden="1" customWidth="1"/>
    <col min="8730" max="8730" width="15.7109375" style="2" customWidth="1"/>
    <col min="8731" max="8737" width="0" style="2" hidden="1" customWidth="1"/>
    <col min="8738" max="8738" width="16.28515625" style="2" customWidth="1"/>
    <col min="8739" max="8739" width="15.85546875" style="2" customWidth="1"/>
    <col min="8740" max="8740" width="16.7109375" style="2" customWidth="1"/>
    <col min="8741" max="8741" width="17.140625" style="2" customWidth="1"/>
    <col min="8742" max="8742" width="12.28515625" style="2" customWidth="1"/>
    <col min="8743" max="8743" width="13" style="2" customWidth="1"/>
    <col min="8744" max="8744" width="17.140625" style="2" customWidth="1"/>
    <col min="8745" max="8745" width="23.7109375" style="2" customWidth="1"/>
    <col min="8746" max="8755" width="0" style="2" hidden="1" customWidth="1"/>
    <col min="8756" max="8757" width="19.5703125" style="2" customWidth="1"/>
    <col min="8758" max="8758" width="13.5703125" style="2" customWidth="1"/>
    <col min="8759" max="8759" width="19.5703125" style="2" customWidth="1"/>
    <col min="8760" max="8760" width="25" style="2" customWidth="1"/>
    <col min="8761" max="8761" width="22.7109375" style="2" customWidth="1"/>
    <col min="8762" max="8762" width="12.5703125" style="2" customWidth="1"/>
    <col min="8763" max="8763" width="18.5703125" style="2" customWidth="1"/>
    <col min="8764" max="8764" width="15.7109375" style="2" customWidth="1"/>
    <col min="8765" max="8770" width="0" style="2" hidden="1" customWidth="1"/>
    <col min="8771" max="8773" width="11.42578125" style="2" customWidth="1"/>
    <col min="8774" max="8774" width="36.42578125" style="2" customWidth="1"/>
    <col min="8775" max="8780" width="11.42578125" style="2" customWidth="1"/>
    <col min="8781" max="8962" width="11.42578125" style="2"/>
    <col min="8963" max="8963" width="5.85546875" style="2" customWidth="1"/>
    <col min="8964" max="8964" width="20.7109375" style="2" customWidth="1"/>
    <col min="8965" max="8965" width="36.85546875" style="2" customWidth="1"/>
    <col min="8966" max="8966" width="28.7109375" style="2" customWidth="1"/>
    <col min="8967" max="8967" width="13.5703125" style="2" customWidth="1"/>
    <col min="8968" max="8974" width="0" style="2" hidden="1" customWidth="1"/>
    <col min="8975" max="8975" width="17.7109375" style="2" customWidth="1"/>
    <col min="8976" max="8977" width="15.140625" style="2" customWidth="1"/>
    <col min="8978" max="8978" width="16.42578125" style="2" customWidth="1"/>
    <col min="8979" max="8979" width="17.28515625" style="2" customWidth="1"/>
    <col min="8980" max="8980" width="19.85546875" style="2" customWidth="1"/>
    <col min="8981" max="8981" width="14.7109375" style="2" customWidth="1"/>
    <col min="8982" max="8982" width="46" style="2" customWidth="1"/>
    <col min="8983" max="8983" width="39.140625" style="2" customWidth="1"/>
    <col min="8984" max="8985" width="0" style="2" hidden="1" customWidth="1"/>
    <col min="8986" max="8986" width="15.7109375" style="2" customWidth="1"/>
    <col min="8987" max="8993" width="0" style="2" hidden="1" customWidth="1"/>
    <col min="8994" max="8994" width="16.28515625" style="2" customWidth="1"/>
    <col min="8995" max="8995" width="15.85546875" style="2" customWidth="1"/>
    <col min="8996" max="8996" width="16.7109375" style="2" customWidth="1"/>
    <col min="8997" max="8997" width="17.140625" style="2" customWidth="1"/>
    <col min="8998" max="8998" width="12.28515625" style="2" customWidth="1"/>
    <col min="8999" max="8999" width="13" style="2" customWidth="1"/>
    <col min="9000" max="9000" width="17.140625" style="2" customWidth="1"/>
    <col min="9001" max="9001" width="23.7109375" style="2" customWidth="1"/>
    <col min="9002" max="9011" width="0" style="2" hidden="1" customWidth="1"/>
    <col min="9012" max="9013" width="19.5703125" style="2" customWidth="1"/>
    <col min="9014" max="9014" width="13.5703125" style="2" customWidth="1"/>
    <col min="9015" max="9015" width="19.5703125" style="2" customWidth="1"/>
    <col min="9016" max="9016" width="25" style="2" customWidth="1"/>
    <col min="9017" max="9017" width="22.7109375" style="2" customWidth="1"/>
    <col min="9018" max="9018" width="12.5703125" style="2" customWidth="1"/>
    <col min="9019" max="9019" width="18.5703125" style="2" customWidth="1"/>
    <col min="9020" max="9020" width="15.7109375" style="2" customWidth="1"/>
    <col min="9021" max="9026" width="0" style="2" hidden="1" customWidth="1"/>
    <col min="9027" max="9029" width="11.42578125" style="2" customWidth="1"/>
    <col min="9030" max="9030" width="36.42578125" style="2" customWidth="1"/>
    <col min="9031" max="9036" width="11.42578125" style="2" customWidth="1"/>
    <col min="9037" max="9218" width="11.42578125" style="2"/>
    <col min="9219" max="9219" width="5.85546875" style="2" customWidth="1"/>
    <col min="9220" max="9220" width="20.7109375" style="2" customWidth="1"/>
    <col min="9221" max="9221" width="36.85546875" style="2" customWidth="1"/>
    <col min="9222" max="9222" width="28.7109375" style="2" customWidth="1"/>
    <col min="9223" max="9223" width="13.5703125" style="2" customWidth="1"/>
    <col min="9224" max="9230" width="0" style="2" hidden="1" customWidth="1"/>
    <col min="9231" max="9231" width="17.7109375" style="2" customWidth="1"/>
    <col min="9232" max="9233" width="15.140625" style="2" customWidth="1"/>
    <col min="9234" max="9234" width="16.42578125" style="2" customWidth="1"/>
    <col min="9235" max="9235" width="17.28515625" style="2" customWidth="1"/>
    <col min="9236" max="9236" width="19.85546875" style="2" customWidth="1"/>
    <col min="9237" max="9237" width="14.7109375" style="2" customWidth="1"/>
    <col min="9238" max="9238" width="46" style="2" customWidth="1"/>
    <col min="9239" max="9239" width="39.140625" style="2" customWidth="1"/>
    <col min="9240" max="9241" width="0" style="2" hidden="1" customWidth="1"/>
    <col min="9242" max="9242" width="15.7109375" style="2" customWidth="1"/>
    <col min="9243" max="9249" width="0" style="2" hidden="1" customWidth="1"/>
    <col min="9250" max="9250" width="16.28515625" style="2" customWidth="1"/>
    <col min="9251" max="9251" width="15.85546875" style="2" customWidth="1"/>
    <col min="9252" max="9252" width="16.7109375" style="2" customWidth="1"/>
    <col min="9253" max="9253" width="17.140625" style="2" customWidth="1"/>
    <col min="9254" max="9254" width="12.28515625" style="2" customWidth="1"/>
    <col min="9255" max="9255" width="13" style="2" customWidth="1"/>
    <col min="9256" max="9256" width="17.140625" style="2" customWidth="1"/>
    <col min="9257" max="9257" width="23.7109375" style="2" customWidth="1"/>
    <col min="9258" max="9267" width="0" style="2" hidden="1" customWidth="1"/>
    <col min="9268" max="9269" width="19.5703125" style="2" customWidth="1"/>
    <col min="9270" max="9270" width="13.5703125" style="2" customWidth="1"/>
    <col min="9271" max="9271" width="19.5703125" style="2" customWidth="1"/>
    <col min="9272" max="9272" width="25" style="2" customWidth="1"/>
    <col min="9273" max="9273" width="22.7109375" style="2" customWidth="1"/>
    <col min="9274" max="9274" width="12.5703125" style="2" customWidth="1"/>
    <col min="9275" max="9275" width="18.5703125" style="2" customWidth="1"/>
    <col min="9276" max="9276" width="15.7109375" style="2" customWidth="1"/>
    <col min="9277" max="9282" width="0" style="2" hidden="1" customWidth="1"/>
    <col min="9283" max="9285" width="11.42578125" style="2" customWidth="1"/>
    <col min="9286" max="9286" width="36.42578125" style="2" customWidth="1"/>
    <col min="9287" max="9292" width="11.42578125" style="2" customWidth="1"/>
    <col min="9293" max="9474" width="11.42578125" style="2"/>
    <col min="9475" max="9475" width="5.85546875" style="2" customWidth="1"/>
    <col min="9476" max="9476" width="20.7109375" style="2" customWidth="1"/>
    <col min="9477" max="9477" width="36.85546875" style="2" customWidth="1"/>
    <col min="9478" max="9478" width="28.7109375" style="2" customWidth="1"/>
    <col min="9479" max="9479" width="13.5703125" style="2" customWidth="1"/>
    <col min="9480" max="9486" width="0" style="2" hidden="1" customWidth="1"/>
    <col min="9487" max="9487" width="17.7109375" style="2" customWidth="1"/>
    <col min="9488" max="9489" width="15.140625" style="2" customWidth="1"/>
    <col min="9490" max="9490" width="16.42578125" style="2" customWidth="1"/>
    <col min="9491" max="9491" width="17.28515625" style="2" customWidth="1"/>
    <col min="9492" max="9492" width="19.85546875" style="2" customWidth="1"/>
    <col min="9493" max="9493" width="14.7109375" style="2" customWidth="1"/>
    <col min="9494" max="9494" width="46" style="2" customWidth="1"/>
    <col min="9495" max="9495" width="39.140625" style="2" customWidth="1"/>
    <col min="9496" max="9497" width="0" style="2" hidden="1" customWidth="1"/>
    <col min="9498" max="9498" width="15.7109375" style="2" customWidth="1"/>
    <col min="9499" max="9505" width="0" style="2" hidden="1" customWidth="1"/>
    <col min="9506" max="9506" width="16.28515625" style="2" customWidth="1"/>
    <col min="9507" max="9507" width="15.85546875" style="2" customWidth="1"/>
    <col min="9508" max="9508" width="16.7109375" style="2" customWidth="1"/>
    <col min="9509" max="9509" width="17.140625" style="2" customWidth="1"/>
    <col min="9510" max="9510" width="12.28515625" style="2" customWidth="1"/>
    <col min="9511" max="9511" width="13" style="2" customWidth="1"/>
    <col min="9512" max="9512" width="17.140625" style="2" customWidth="1"/>
    <col min="9513" max="9513" width="23.7109375" style="2" customWidth="1"/>
    <col min="9514" max="9523" width="0" style="2" hidden="1" customWidth="1"/>
    <col min="9524" max="9525" width="19.5703125" style="2" customWidth="1"/>
    <col min="9526" max="9526" width="13.5703125" style="2" customWidth="1"/>
    <col min="9527" max="9527" width="19.5703125" style="2" customWidth="1"/>
    <col min="9528" max="9528" width="25" style="2" customWidth="1"/>
    <col min="9529" max="9529" width="22.7109375" style="2" customWidth="1"/>
    <col min="9530" max="9530" width="12.5703125" style="2" customWidth="1"/>
    <col min="9531" max="9531" width="18.5703125" style="2" customWidth="1"/>
    <col min="9532" max="9532" width="15.7109375" style="2" customWidth="1"/>
    <col min="9533" max="9538" width="0" style="2" hidden="1" customWidth="1"/>
    <col min="9539" max="9541" width="11.42578125" style="2" customWidth="1"/>
    <col min="9542" max="9542" width="36.42578125" style="2" customWidth="1"/>
    <col min="9543" max="9548" width="11.42578125" style="2" customWidth="1"/>
    <col min="9549" max="9730" width="11.42578125" style="2"/>
    <col min="9731" max="9731" width="5.85546875" style="2" customWidth="1"/>
    <col min="9732" max="9732" width="20.7109375" style="2" customWidth="1"/>
    <col min="9733" max="9733" width="36.85546875" style="2" customWidth="1"/>
    <col min="9734" max="9734" width="28.7109375" style="2" customWidth="1"/>
    <col min="9735" max="9735" width="13.5703125" style="2" customWidth="1"/>
    <col min="9736" max="9742" width="0" style="2" hidden="1" customWidth="1"/>
    <col min="9743" max="9743" width="17.7109375" style="2" customWidth="1"/>
    <col min="9744" max="9745" width="15.140625" style="2" customWidth="1"/>
    <col min="9746" max="9746" width="16.42578125" style="2" customWidth="1"/>
    <col min="9747" max="9747" width="17.28515625" style="2" customWidth="1"/>
    <col min="9748" max="9748" width="19.85546875" style="2" customWidth="1"/>
    <col min="9749" max="9749" width="14.7109375" style="2" customWidth="1"/>
    <col min="9750" max="9750" width="46" style="2" customWidth="1"/>
    <col min="9751" max="9751" width="39.140625" style="2" customWidth="1"/>
    <col min="9752" max="9753" width="0" style="2" hidden="1" customWidth="1"/>
    <col min="9754" max="9754" width="15.7109375" style="2" customWidth="1"/>
    <col min="9755" max="9761" width="0" style="2" hidden="1" customWidth="1"/>
    <col min="9762" max="9762" width="16.28515625" style="2" customWidth="1"/>
    <col min="9763" max="9763" width="15.85546875" style="2" customWidth="1"/>
    <col min="9764" max="9764" width="16.7109375" style="2" customWidth="1"/>
    <col min="9765" max="9765" width="17.140625" style="2" customWidth="1"/>
    <col min="9766" max="9766" width="12.28515625" style="2" customWidth="1"/>
    <col min="9767" max="9767" width="13" style="2" customWidth="1"/>
    <col min="9768" max="9768" width="17.140625" style="2" customWidth="1"/>
    <col min="9769" max="9769" width="23.7109375" style="2" customWidth="1"/>
    <col min="9770" max="9779" width="0" style="2" hidden="1" customWidth="1"/>
    <col min="9780" max="9781" width="19.5703125" style="2" customWidth="1"/>
    <col min="9782" max="9782" width="13.5703125" style="2" customWidth="1"/>
    <col min="9783" max="9783" width="19.5703125" style="2" customWidth="1"/>
    <col min="9784" max="9784" width="25" style="2" customWidth="1"/>
    <col min="9785" max="9785" width="22.7109375" style="2" customWidth="1"/>
    <col min="9786" max="9786" width="12.5703125" style="2" customWidth="1"/>
    <col min="9787" max="9787" width="18.5703125" style="2" customWidth="1"/>
    <col min="9788" max="9788" width="15.7109375" style="2" customWidth="1"/>
    <col min="9789" max="9794" width="0" style="2" hidden="1" customWidth="1"/>
    <col min="9795" max="9797" width="11.42578125" style="2" customWidth="1"/>
    <col min="9798" max="9798" width="36.42578125" style="2" customWidth="1"/>
    <col min="9799" max="9804" width="11.42578125" style="2" customWidth="1"/>
    <col min="9805" max="9986" width="11.42578125" style="2"/>
    <col min="9987" max="9987" width="5.85546875" style="2" customWidth="1"/>
    <col min="9988" max="9988" width="20.7109375" style="2" customWidth="1"/>
    <col min="9989" max="9989" width="36.85546875" style="2" customWidth="1"/>
    <col min="9990" max="9990" width="28.7109375" style="2" customWidth="1"/>
    <col min="9991" max="9991" width="13.5703125" style="2" customWidth="1"/>
    <col min="9992" max="9998" width="0" style="2" hidden="1" customWidth="1"/>
    <col min="9999" max="9999" width="17.7109375" style="2" customWidth="1"/>
    <col min="10000" max="10001" width="15.140625" style="2" customWidth="1"/>
    <col min="10002" max="10002" width="16.42578125" style="2" customWidth="1"/>
    <col min="10003" max="10003" width="17.28515625" style="2" customWidth="1"/>
    <col min="10004" max="10004" width="19.85546875" style="2" customWidth="1"/>
    <col min="10005" max="10005" width="14.7109375" style="2" customWidth="1"/>
    <col min="10006" max="10006" width="46" style="2" customWidth="1"/>
    <col min="10007" max="10007" width="39.140625" style="2" customWidth="1"/>
    <col min="10008" max="10009" width="0" style="2" hidden="1" customWidth="1"/>
    <col min="10010" max="10010" width="15.7109375" style="2" customWidth="1"/>
    <col min="10011" max="10017" width="0" style="2" hidden="1" customWidth="1"/>
    <col min="10018" max="10018" width="16.28515625" style="2" customWidth="1"/>
    <col min="10019" max="10019" width="15.85546875" style="2" customWidth="1"/>
    <col min="10020" max="10020" width="16.7109375" style="2" customWidth="1"/>
    <col min="10021" max="10021" width="17.140625" style="2" customWidth="1"/>
    <col min="10022" max="10022" width="12.28515625" style="2" customWidth="1"/>
    <col min="10023" max="10023" width="13" style="2" customWidth="1"/>
    <col min="10024" max="10024" width="17.140625" style="2" customWidth="1"/>
    <col min="10025" max="10025" width="23.7109375" style="2" customWidth="1"/>
    <col min="10026" max="10035" width="0" style="2" hidden="1" customWidth="1"/>
    <col min="10036" max="10037" width="19.5703125" style="2" customWidth="1"/>
    <col min="10038" max="10038" width="13.5703125" style="2" customWidth="1"/>
    <col min="10039" max="10039" width="19.5703125" style="2" customWidth="1"/>
    <col min="10040" max="10040" width="25" style="2" customWidth="1"/>
    <col min="10041" max="10041" width="22.7109375" style="2" customWidth="1"/>
    <col min="10042" max="10042" width="12.5703125" style="2" customWidth="1"/>
    <col min="10043" max="10043" width="18.5703125" style="2" customWidth="1"/>
    <col min="10044" max="10044" width="15.7109375" style="2" customWidth="1"/>
    <col min="10045" max="10050" width="0" style="2" hidden="1" customWidth="1"/>
    <col min="10051" max="10053" width="11.42578125" style="2" customWidth="1"/>
    <col min="10054" max="10054" width="36.42578125" style="2" customWidth="1"/>
    <col min="10055" max="10060" width="11.42578125" style="2" customWidth="1"/>
    <col min="10061" max="10242" width="11.42578125" style="2"/>
    <col min="10243" max="10243" width="5.85546875" style="2" customWidth="1"/>
    <col min="10244" max="10244" width="20.7109375" style="2" customWidth="1"/>
    <col min="10245" max="10245" width="36.85546875" style="2" customWidth="1"/>
    <col min="10246" max="10246" width="28.7109375" style="2" customWidth="1"/>
    <col min="10247" max="10247" width="13.5703125" style="2" customWidth="1"/>
    <col min="10248" max="10254" width="0" style="2" hidden="1" customWidth="1"/>
    <col min="10255" max="10255" width="17.7109375" style="2" customWidth="1"/>
    <col min="10256" max="10257" width="15.140625" style="2" customWidth="1"/>
    <col min="10258" max="10258" width="16.42578125" style="2" customWidth="1"/>
    <col min="10259" max="10259" width="17.28515625" style="2" customWidth="1"/>
    <col min="10260" max="10260" width="19.85546875" style="2" customWidth="1"/>
    <col min="10261" max="10261" width="14.7109375" style="2" customWidth="1"/>
    <col min="10262" max="10262" width="46" style="2" customWidth="1"/>
    <col min="10263" max="10263" width="39.140625" style="2" customWidth="1"/>
    <col min="10264" max="10265" width="0" style="2" hidden="1" customWidth="1"/>
    <col min="10266" max="10266" width="15.7109375" style="2" customWidth="1"/>
    <col min="10267" max="10273" width="0" style="2" hidden="1" customWidth="1"/>
    <col min="10274" max="10274" width="16.28515625" style="2" customWidth="1"/>
    <col min="10275" max="10275" width="15.85546875" style="2" customWidth="1"/>
    <col min="10276" max="10276" width="16.7109375" style="2" customWidth="1"/>
    <col min="10277" max="10277" width="17.140625" style="2" customWidth="1"/>
    <col min="10278" max="10278" width="12.28515625" style="2" customWidth="1"/>
    <col min="10279" max="10279" width="13" style="2" customWidth="1"/>
    <col min="10280" max="10280" width="17.140625" style="2" customWidth="1"/>
    <col min="10281" max="10281" width="23.7109375" style="2" customWidth="1"/>
    <col min="10282" max="10291" width="0" style="2" hidden="1" customWidth="1"/>
    <col min="10292" max="10293" width="19.5703125" style="2" customWidth="1"/>
    <col min="10294" max="10294" width="13.5703125" style="2" customWidth="1"/>
    <col min="10295" max="10295" width="19.5703125" style="2" customWidth="1"/>
    <col min="10296" max="10296" width="25" style="2" customWidth="1"/>
    <col min="10297" max="10297" width="22.7109375" style="2" customWidth="1"/>
    <col min="10298" max="10298" width="12.5703125" style="2" customWidth="1"/>
    <col min="10299" max="10299" width="18.5703125" style="2" customWidth="1"/>
    <col min="10300" max="10300" width="15.7109375" style="2" customWidth="1"/>
    <col min="10301" max="10306" width="0" style="2" hidden="1" customWidth="1"/>
    <col min="10307" max="10309" width="11.42578125" style="2" customWidth="1"/>
    <col min="10310" max="10310" width="36.42578125" style="2" customWidth="1"/>
    <col min="10311" max="10316" width="11.42578125" style="2" customWidth="1"/>
    <col min="10317" max="10498" width="11.42578125" style="2"/>
    <col min="10499" max="10499" width="5.85546875" style="2" customWidth="1"/>
    <col min="10500" max="10500" width="20.7109375" style="2" customWidth="1"/>
    <col min="10501" max="10501" width="36.85546875" style="2" customWidth="1"/>
    <col min="10502" max="10502" width="28.7109375" style="2" customWidth="1"/>
    <col min="10503" max="10503" width="13.5703125" style="2" customWidth="1"/>
    <col min="10504" max="10510" width="0" style="2" hidden="1" customWidth="1"/>
    <col min="10511" max="10511" width="17.7109375" style="2" customWidth="1"/>
    <col min="10512" max="10513" width="15.140625" style="2" customWidth="1"/>
    <col min="10514" max="10514" width="16.42578125" style="2" customWidth="1"/>
    <col min="10515" max="10515" width="17.28515625" style="2" customWidth="1"/>
    <col min="10516" max="10516" width="19.85546875" style="2" customWidth="1"/>
    <col min="10517" max="10517" width="14.7109375" style="2" customWidth="1"/>
    <col min="10518" max="10518" width="46" style="2" customWidth="1"/>
    <col min="10519" max="10519" width="39.140625" style="2" customWidth="1"/>
    <col min="10520" max="10521" width="0" style="2" hidden="1" customWidth="1"/>
    <col min="10522" max="10522" width="15.7109375" style="2" customWidth="1"/>
    <col min="10523" max="10529" width="0" style="2" hidden="1" customWidth="1"/>
    <col min="10530" max="10530" width="16.28515625" style="2" customWidth="1"/>
    <col min="10531" max="10531" width="15.85546875" style="2" customWidth="1"/>
    <col min="10532" max="10532" width="16.7109375" style="2" customWidth="1"/>
    <col min="10533" max="10533" width="17.140625" style="2" customWidth="1"/>
    <col min="10534" max="10534" width="12.28515625" style="2" customWidth="1"/>
    <col min="10535" max="10535" width="13" style="2" customWidth="1"/>
    <col min="10536" max="10536" width="17.140625" style="2" customWidth="1"/>
    <col min="10537" max="10537" width="23.7109375" style="2" customWidth="1"/>
    <col min="10538" max="10547" width="0" style="2" hidden="1" customWidth="1"/>
    <col min="10548" max="10549" width="19.5703125" style="2" customWidth="1"/>
    <col min="10550" max="10550" width="13.5703125" style="2" customWidth="1"/>
    <col min="10551" max="10551" width="19.5703125" style="2" customWidth="1"/>
    <col min="10552" max="10552" width="25" style="2" customWidth="1"/>
    <col min="10553" max="10553" width="22.7109375" style="2" customWidth="1"/>
    <col min="10554" max="10554" width="12.5703125" style="2" customWidth="1"/>
    <col min="10555" max="10555" width="18.5703125" style="2" customWidth="1"/>
    <col min="10556" max="10556" width="15.7109375" style="2" customWidth="1"/>
    <col min="10557" max="10562" width="0" style="2" hidden="1" customWidth="1"/>
    <col min="10563" max="10565" width="11.42578125" style="2" customWidth="1"/>
    <col min="10566" max="10566" width="36.42578125" style="2" customWidth="1"/>
    <col min="10567" max="10572" width="11.42578125" style="2" customWidth="1"/>
    <col min="10573" max="10754" width="11.42578125" style="2"/>
    <col min="10755" max="10755" width="5.85546875" style="2" customWidth="1"/>
    <col min="10756" max="10756" width="20.7109375" style="2" customWidth="1"/>
    <col min="10757" max="10757" width="36.85546875" style="2" customWidth="1"/>
    <col min="10758" max="10758" width="28.7109375" style="2" customWidth="1"/>
    <col min="10759" max="10759" width="13.5703125" style="2" customWidth="1"/>
    <col min="10760" max="10766" width="0" style="2" hidden="1" customWidth="1"/>
    <col min="10767" max="10767" width="17.7109375" style="2" customWidth="1"/>
    <col min="10768" max="10769" width="15.140625" style="2" customWidth="1"/>
    <col min="10770" max="10770" width="16.42578125" style="2" customWidth="1"/>
    <col min="10771" max="10771" width="17.28515625" style="2" customWidth="1"/>
    <col min="10772" max="10772" width="19.85546875" style="2" customWidth="1"/>
    <col min="10773" max="10773" width="14.7109375" style="2" customWidth="1"/>
    <col min="10774" max="10774" width="46" style="2" customWidth="1"/>
    <col min="10775" max="10775" width="39.140625" style="2" customWidth="1"/>
    <col min="10776" max="10777" width="0" style="2" hidden="1" customWidth="1"/>
    <col min="10778" max="10778" width="15.7109375" style="2" customWidth="1"/>
    <col min="10779" max="10785" width="0" style="2" hidden="1" customWidth="1"/>
    <col min="10786" max="10786" width="16.28515625" style="2" customWidth="1"/>
    <col min="10787" max="10787" width="15.85546875" style="2" customWidth="1"/>
    <col min="10788" max="10788" width="16.7109375" style="2" customWidth="1"/>
    <col min="10789" max="10789" width="17.140625" style="2" customWidth="1"/>
    <col min="10790" max="10790" width="12.28515625" style="2" customWidth="1"/>
    <col min="10791" max="10791" width="13" style="2" customWidth="1"/>
    <col min="10792" max="10792" width="17.140625" style="2" customWidth="1"/>
    <col min="10793" max="10793" width="23.7109375" style="2" customWidth="1"/>
    <col min="10794" max="10803" width="0" style="2" hidden="1" customWidth="1"/>
    <col min="10804" max="10805" width="19.5703125" style="2" customWidth="1"/>
    <col min="10806" max="10806" width="13.5703125" style="2" customWidth="1"/>
    <col min="10807" max="10807" width="19.5703125" style="2" customWidth="1"/>
    <col min="10808" max="10808" width="25" style="2" customWidth="1"/>
    <col min="10809" max="10809" width="22.7109375" style="2" customWidth="1"/>
    <col min="10810" max="10810" width="12.5703125" style="2" customWidth="1"/>
    <col min="10811" max="10811" width="18.5703125" style="2" customWidth="1"/>
    <col min="10812" max="10812" width="15.7109375" style="2" customWidth="1"/>
    <col min="10813" max="10818" width="0" style="2" hidden="1" customWidth="1"/>
    <col min="10819" max="10821" width="11.42578125" style="2" customWidth="1"/>
    <col min="10822" max="10822" width="36.42578125" style="2" customWidth="1"/>
    <col min="10823" max="10828" width="11.42578125" style="2" customWidth="1"/>
    <col min="10829" max="11010" width="11.42578125" style="2"/>
    <col min="11011" max="11011" width="5.85546875" style="2" customWidth="1"/>
    <col min="11012" max="11012" width="20.7109375" style="2" customWidth="1"/>
    <col min="11013" max="11013" width="36.85546875" style="2" customWidth="1"/>
    <col min="11014" max="11014" width="28.7109375" style="2" customWidth="1"/>
    <col min="11015" max="11015" width="13.5703125" style="2" customWidth="1"/>
    <col min="11016" max="11022" width="0" style="2" hidden="1" customWidth="1"/>
    <col min="11023" max="11023" width="17.7109375" style="2" customWidth="1"/>
    <col min="11024" max="11025" width="15.140625" style="2" customWidth="1"/>
    <col min="11026" max="11026" width="16.42578125" style="2" customWidth="1"/>
    <col min="11027" max="11027" width="17.28515625" style="2" customWidth="1"/>
    <col min="11028" max="11028" width="19.85546875" style="2" customWidth="1"/>
    <col min="11029" max="11029" width="14.7109375" style="2" customWidth="1"/>
    <col min="11030" max="11030" width="46" style="2" customWidth="1"/>
    <col min="11031" max="11031" width="39.140625" style="2" customWidth="1"/>
    <col min="11032" max="11033" width="0" style="2" hidden="1" customWidth="1"/>
    <col min="11034" max="11034" width="15.7109375" style="2" customWidth="1"/>
    <col min="11035" max="11041" width="0" style="2" hidden="1" customWidth="1"/>
    <col min="11042" max="11042" width="16.28515625" style="2" customWidth="1"/>
    <col min="11043" max="11043" width="15.85546875" style="2" customWidth="1"/>
    <col min="11044" max="11044" width="16.7109375" style="2" customWidth="1"/>
    <col min="11045" max="11045" width="17.140625" style="2" customWidth="1"/>
    <col min="11046" max="11046" width="12.28515625" style="2" customWidth="1"/>
    <col min="11047" max="11047" width="13" style="2" customWidth="1"/>
    <col min="11048" max="11048" width="17.140625" style="2" customWidth="1"/>
    <col min="11049" max="11049" width="23.7109375" style="2" customWidth="1"/>
    <col min="11050" max="11059" width="0" style="2" hidden="1" customWidth="1"/>
    <col min="11060" max="11061" width="19.5703125" style="2" customWidth="1"/>
    <col min="11062" max="11062" width="13.5703125" style="2" customWidth="1"/>
    <col min="11063" max="11063" width="19.5703125" style="2" customWidth="1"/>
    <col min="11064" max="11064" width="25" style="2" customWidth="1"/>
    <col min="11065" max="11065" width="22.7109375" style="2" customWidth="1"/>
    <col min="11066" max="11066" width="12.5703125" style="2" customWidth="1"/>
    <col min="11067" max="11067" width="18.5703125" style="2" customWidth="1"/>
    <col min="11068" max="11068" width="15.7109375" style="2" customWidth="1"/>
    <col min="11069" max="11074" width="0" style="2" hidden="1" customWidth="1"/>
    <col min="11075" max="11077" width="11.42578125" style="2" customWidth="1"/>
    <col min="11078" max="11078" width="36.42578125" style="2" customWidth="1"/>
    <col min="11079" max="11084" width="11.42578125" style="2" customWidth="1"/>
    <col min="11085" max="11266" width="11.42578125" style="2"/>
    <col min="11267" max="11267" width="5.85546875" style="2" customWidth="1"/>
    <col min="11268" max="11268" width="20.7109375" style="2" customWidth="1"/>
    <col min="11269" max="11269" width="36.85546875" style="2" customWidth="1"/>
    <col min="11270" max="11270" width="28.7109375" style="2" customWidth="1"/>
    <col min="11271" max="11271" width="13.5703125" style="2" customWidth="1"/>
    <col min="11272" max="11278" width="0" style="2" hidden="1" customWidth="1"/>
    <col min="11279" max="11279" width="17.7109375" style="2" customWidth="1"/>
    <col min="11280" max="11281" width="15.140625" style="2" customWidth="1"/>
    <col min="11282" max="11282" width="16.42578125" style="2" customWidth="1"/>
    <col min="11283" max="11283" width="17.28515625" style="2" customWidth="1"/>
    <col min="11284" max="11284" width="19.85546875" style="2" customWidth="1"/>
    <col min="11285" max="11285" width="14.7109375" style="2" customWidth="1"/>
    <col min="11286" max="11286" width="46" style="2" customWidth="1"/>
    <col min="11287" max="11287" width="39.140625" style="2" customWidth="1"/>
    <col min="11288" max="11289" width="0" style="2" hidden="1" customWidth="1"/>
    <col min="11290" max="11290" width="15.7109375" style="2" customWidth="1"/>
    <col min="11291" max="11297" width="0" style="2" hidden="1" customWidth="1"/>
    <col min="11298" max="11298" width="16.28515625" style="2" customWidth="1"/>
    <col min="11299" max="11299" width="15.85546875" style="2" customWidth="1"/>
    <col min="11300" max="11300" width="16.7109375" style="2" customWidth="1"/>
    <col min="11301" max="11301" width="17.140625" style="2" customWidth="1"/>
    <col min="11302" max="11302" width="12.28515625" style="2" customWidth="1"/>
    <col min="11303" max="11303" width="13" style="2" customWidth="1"/>
    <col min="11304" max="11304" width="17.140625" style="2" customWidth="1"/>
    <col min="11305" max="11305" width="23.7109375" style="2" customWidth="1"/>
    <col min="11306" max="11315" width="0" style="2" hidden="1" customWidth="1"/>
    <col min="11316" max="11317" width="19.5703125" style="2" customWidth="1"/>
    <col min="11318" max="11318" width="13.5703125" style="2" customWidth="1"/>
    <col min="11319" max="11319" width="19.5703125" style="2" customWidth="1"/>
    <col min="11320" max="11320" width="25" style="2" customWidth="1"/>
    <col min="11321" max="11321" width="22.7109375" style="2" customWidth="1"/>
    <col min="11322" max="11322" width="12.5703125" style="2" customWidth="1"/>
    <col min="11323" max="11323" width="18.5703125" style="2" customWidth="1"/>
    <col min="11324" max="11324" width="15.7109375" style="2" customWidth="1"/>
    <col min="11325" max="11330" width="0" style="2" hidden="1" customWidth="1"/>
    <col min="11331" max="11333" width="11.42578125" style="2" customWidth="1"/>
    <col min="11334" max="11334" width="36.42578125" style="2" customWidth="1"/>
    <col min="11335" max="11340" width="11.42578125" style="2" customWidth="1"/>
    <col min="11341" max="11522" width="11.42578125" style="2"/>
    <col min="11523" max="11523" width="5.85546875" style="2" customWidth="1"/>
    <col min="11524" max="11524" width="20.7109375" style="2" customWidth="1"/>
    <col min="11525" max="11525" width="36.85546875" style="2" customWidth="1"/>
    <col min="11526" max="11526" width="28.7109375" style="2" customWidth="1"/>
    <col min="11527" max="11527" width="13.5703125" style="2" customWidth="1"/>
    <col min="11528" max="11534" width="0" style="2" hidden="1" customWidth="1"/>
    <col min="11535" max="11535" width="17.7109375" style="2" customWidth="1"/>
    <col min="11536" max="11537" width="15.140625" style="2" customWidth="1"/>
    <col min="11538" max="11538" width="16.42578125" style="2" customWidth="1"/>
    <col min="11539" max="11539" width="17.28515625" style="2" customWidth="1"/>
    <col min="11540" max="11540" width="19.85546875" style="2" customWidth="1"/>
    <col min="11541" max="11541" width="14.7109375" style="2" customWidth="1"/>
    <col min="11542" max="11542" width="46" style="2" customWidth="1"/>
    <col min="11543" max="11543" width="39.140625" style="2" customWidth="1"/>
    <col min="11544" max="11545" width="0" style="2" hidden="1" customWidth="1"/>
    <col min="11546" max="11546" width="15.7109375" style="2" customWidth="1"/>
    <col min="11547" max="11553" width="0" style="2" hidden="1" customWidth="1"/>
    <col min="11554" max="11554" width="16.28515625" style="2" customWidth="1"/>
    <col min="11555" max="11555" width="15.85546875" style="2" customWidth="1"/>
    <col min="11556" max="11556" width="16.7109375" style="2" customWidth="1"/>
    <col min="11557" max="11557" width="17.140625" style="2" customWidth="1"/>
    <col min="11558" max="11558" width="12.28515625" style="2" customWidth="1"/>
    <col min="11559" max="11559" width="13" style="2" customWidth="1"/>
    <col min="11560" max="11560" width="17.140625" style="2" customWidth="1"/>
    <col min="11561" max="11561" width="23.7109375" style="2" customWidth="1"/>
    <col min="11562" max="11571" width="0" style="2" hidden="1" customWidth="1"/>
    <col min="11572" max="11573" width="19.5703125" style="2" customWidth="1"/>
    <col min="11574" max="11574" width="13.5703125" style="2" customWidth="1"/>
    <col min="11575" max="11575" width="19.5703125" style="2" customWidth="1"/>
    <col min="11576" max="11576" width="25" style="2" customWidth="1"/>
    <col min="11577" max="11577" width="22.7109375" style="2" customWidth="1"/>
    <col min="11578" max="11578" width="12.5703125" style="2" customWidth="1"/>
    <col min="11579" max="11579" width="18.5703125" style="2" customWidth="1"/>
    <col min="11580" max="11580" width="15.7109375" style="2" customWidth="1"/>
    <col min="11581" max="11586" width="0" style="2" hidden="1" customWidth="1"/>
    <col min="11587" max="11589" width="11.42578125" style="2" customWidth="1"/>
    <col min="11590" max="11590" width="36.42578125" style="2" customWidth="1"/>
    <col min="11591" max="11596" width="11.42578125" style="2" customWidth="1"/>
    <col min="11597" max="11778" width="11.42578125" style="2"/>
    <col min="11779" max="11779" width="5.85546875" style="2" customWidth="1"/>
    <col min="11780" max="11780" width="20.7109375" style="2" customWidth="1"/>
    <col min="11781" max="11781" width="36.85546875" style="2" customWidth="1"/>
    <col min="11782" max="11782" width="28.7109375" style="2" customWidth="1"/>
    <col min="11783" max="11783" width="13.5703125" style="2" customWidth="1"/>
    <col min="11784" max="11790" width="0" style="2" hidden="1" customWidth="1"/>
    <col min="11791" max="11791" width="17.7109375" style="2" customWidth="1"/>
    <col min="11792" max="11793" width="15.140625" style="2" customWidth="1"/>
    <col min="11794" max="11794" width="16.42578125" style="2" customWidth="1"/>
    <col min="11795" max="11795" width="17.28515625" style="2" customWidth="1"/>
    <col min="11796" max="11796" width="19.85546875" style="2" customWidth="1"/>
    <col min="11797" max="11797" width="14.7109375" style="2" customWidth="1"/>
    <col min="11798" max="11798" width="46" style="2" customWidth="1"/>
    <col min="11799" max="11799" width="39.140625" style="2" customWidth="1"/>
    <col min="11800" max="11801" width="0" style="2" hidden="1" customWidth="1"/>
    <col min="11802" max="11802" width="15.7109375" style="2" customWidth="1"/>
    <col min="11803" max="11809" width="0" style="2" hidden="1" customWidth="1"/>
    <col min="11810" max="11810" width="16.28515625" style="2" customWidth="1"/>
    <col min="11811" max="11811" width="15.85546875" style="2" customWidth="1"/>
    <col min="11812" max="11812" width="16.7109375" style="2" customWidth="1"/>
    <col min="11813" max="11813" width="17.140625" style="2" customWidth="1"/>
    <col min="11814" max="11814" width="12.28515625" style="2" customWidth="1"/>
    <col min="11815" max="11815" width="13" style="2" customWidth="1"/>
    <col min="11816" max="11816" width="17.140625" style="2" customWidth="1"/>
    <col min="11817" max="11817" width="23.7109375" style="2" customWidth="1"/>
    <col min="11818" max="11827" width="0" style="2" hidden="1" customWidth="1"/>
    <col min="11828" max="11829" width="19.5703125" style="2" customWidth="1"/>
    <col min="11830" max="11830" width="13.5703125" style="2" customWidth="1"/>
    <col min="11831" max="11831" width="19.5703125" style="2" customWidth="1"/>
    <col min="11832" max="11832" width="25" style="2" customWidth="1"/>
    <col min="11833" max="11833" width="22.7109375" style="2" customWidth="1"/>
    <col min="11834" max="11834" width="12.5703125" style="2" customWidth="1"/>
    <col min="11835" max="11835" width="18.5703125" style="2" customWidth="1"/>
    <col min="11836" max="11836" width="15.7109375" style="2" customWidth="1"/>
    <col min="11837" max="11842" width="0" style="2" hidden="1" customWidth="1"/>
    <col min="11843" max="11845" width="11.42578125" style="2" customWidth="1"/>
    <col min="11846" max="11846" width="36.42578125" style="2" customWidth="1"/>
    <col min="11847" max="11852" width="11.42578125" style="2" customWidth="1"/>
    <col min="11853" max="12034" width="11.42578125" style="2"/>
    <col min="12035" max="12035" width="5.85546875" style="2" customWidth="1"/>
    <col min="12036" max="12036" width="20.7109375" style="2" customWidth="1"/>
    <col min="12037" max="12037" width="36.85546875" style="2" customWidth="1"/>
    <col min="12038" max="12038" width="28.7109375" style="2" customWidth="1"/>
    <col min="12039" max="12039" width="13.5703125" style="2" customWidth="1"/>
    <col min="12040" max="12046" width="0" style="2" hidden="1" customWidth="1"/>
    <col min="12047" max="12047" width="17.7109375" style="2" customWidth="1"/>
    <col min="12048" max="12049" width="15.140625" style="2" customWidth="1"/>
    <col min="12050" max="12050" width="16.42578125" style="2" customWidth="1"/>
    <col min="12051" max="12051" width="17.28515625" style="2" customWidth="1"/>
    <col min="12052" max="12052" width="19.85546875" style="2" customWidth="1"/>
    <col min="12053" max="12053" width="14.7109375" style="2" customWidth="1"/>
    <col min="12054" max="12054" width="46" style="2" customWidth="1"/>
    <col min="12055" max="12055" width="39.140625" style="2" customWidth="1"/>
    <col min="12056" max="12057" width="0" style="2" hidden="1" customWidth="1"/>
    <col min="12058" max="12058" width="15.7109375" style="2" customWidth="1"/>
    <col min="12059" max="12065" width="0" style="2" hidden="1" customWidth="1"/>
    <col min="12066" max="12066" width="16.28515625" style="2" customWidth="1"/>
    <col min="12067" max="12067" width="15.85546875" style="2" customWidth="1"/>
    <col min="12068" max="12068" width="16.7109375" style="2" customWidth="1"/>
    <col min="12069" max="12069" width="17.140625" style="2" customWidth="1"/>
    <col min="12070" max="12070" width="12.28515625" style="2" customWidth="1"/>
    <col min="12071" max="12071" width="13" style="2" customWidth="1"/>
    <col min="12072" max="12072" width="17.140625" style="2" customWidth="1"/>
    <col min="12073" max="12073" width="23.7109375" style="2" customWidth="1"/>
    <col min="12074" max="12083" width="0" style="2" hidden="1" customWidth="1"/>
    <col min="12084" max="12085" width="19.5703125" style="2" customWidth="1"/>
    <col min="12086" max="12086" width="13.5703125" style="2" customWidth="1"/>
    <col min="12087" max="12087" width="19.5703125" style="2" customWidth="1"/>
    <col min="12088" max="12088" width="25" style="2" customWidth="1"/>
    <col min="12089" max="12089" width="22.7109375" style="2" customWidth="1"/>
    <col min="12090" max="12090" width="12.5703125" style="2" customWidth="1"/>
    <col min="12091" max="12091" width="18.5703125" style="2" customWidth="1"/>
    <col min="12092" max="12092" width="15.7109375" style="2" customWidth="1"/>
    <col min="12093" max="12098" width="0" style="2" hidden="1" customWidth="1"/>
    <col min="12099" max="12101" width="11.42578125" style="2" customWidth="1"/>
    <col min="12102" max="12102" width="36.42578125" style="2" customWidth="1"/>
    <col min="12103" max="12108" width="11.42578125" style="2" customWidth="1"/>
    <col min="12109" max="12290" width="11.42578125" style="2"/>
    <col min="12291" max="12291" width="5.85546875" style="2" customWidth="1"/>
    <col min="12292" max="12292" width="20.7109375" style="2" customWidth="1"/>
    <col min="12293" max="12293" width="36.85546875" style="2" customWidth="1"/>
    <col min="12294" max="12294" width="28.7109375" style="2" customWidth="1"/>
    <col min="12295" max="12295" width="13.5703125" style="2" customWidth="1"/>
    <col min="12296" max="12302" width="0" style="2" hidden="1" customWidth="1"/>
    <col min="12303" max="12303" width="17.7109375" style="2" customWidth="1"/>
    <col min="12304" max="12305" width="15.140625" style="2" customWidth="1"/>
    <col min="12306" max="12306" width="16.42578125" style="2" customWidth="1"/>
    <col min="12307" max="12307" width="17.28515625" style="2" customWidth="1"/>
    <col min="12308" max="12308" width="19.85546875" style="2" customWidth="1"/>
    <col min="12309" max="12309" width="14.7109375" style="2" customWidth="1"/>
    <col min="12310" max="12310" width="46" style="2" customWidth="1"/>
    <col min="12311" max="12311" width="39.140625" style="2" customWidth="1"/>
    <col min="12312" max="12313" width="0" style="2" hidden="1" customWidth="1"/>
    <col min="12314" max="12314" width="15.7109375" style="2" customWidth="1"/>
    <col min="12315" max="12321" width="0" style="2" hidden="1" customWidth="1"/>
    <col min="12322" max="12322" width="16.28515625" style="2" customWidth="1"/>
    <col min="12323" max="12323" width="15.85546875" style="2" customWidth="1"/>
    <col min="12324" max="12324" width="16.7109375" style="2" customWidth="1"/>
    <col min="12325" max="12325" width="17.140625" style="2" customWidth="1"/>
    <col min="12326" max="12326" width="12.28515625" style="2" customWidth="1"/>
    <col min="12327" max="12327" width="13" style="2" customWidth="1"/>
    <col min="12328" max="12328" width="17.140625" style="2" customWidth="1"/>
    <col min="12329" max="12329" width="23.7109375" style="2" customWidth="1"/>
    <col min="12330" max="12339" width="0" style="2" hidden="1" customWidth="1"/>
    <col min="12340" max="12341" width="19.5703125" style="2" customWidth="1"/>
    <col min="12342" max="12342" width="13.5703125" style="2" customWidth="1"/>
    <col min="12343" max="12343" width="19.5703125" style="2" customWidth="1"/>
    <col min="12344" max="12344" width="25" style="2" customWidth="1"/>
    <col min="12345" max="12345" width="22.7109375" style="2" customWidth="1"/>
    <col min="12346" max="12346" width="12.5703125" style="2" customWidth="1"/>
    <col min="12347" max="12347" width="18.5703125" style="2" customWidth="1"/>
    <col min="12348" max="12348" width="15.7109375" style="2" customWidth="1"/>
    <col min="12349" max="12354" width="0" style="2" hidden="1" customWidth="1"/>
    <col min="12355" max="12357" width="11.42578125" style="2" customWidth="1"/>
    <col min="12358" max="12358" width="36.42578125" style="2" customWidth="1"/>
    <col min="12359" max="12364" width="11.42578125" style="2" customWidth="1"/>
    <col min="12365" max="12546" width="11.42578125" style="2"/>
    <col min="12547" max="12547" width="5.85546875" style="2" customWidth="1"/>
    <col min="12548" max="12548" width="20.7109375" style="2" customWidth="1"/>
    <col min="12549" max="12549" width="36.85546875" style="2" customWidth="1"/>
    <col min="12550" max="12550" width="28.7109375" style="2" customWidth="1"/>
    <col min="12551" max="12551" width="13.5703125" style="2" customWidth="1"/>
    <col min="12552" max="12558" width="0" style="2" hidden="1" customWidth="1"/>
    <col min="12559" max="12559" width="17.7109375" style="2" customWidth="1"/>
    <col min="12560" max="12561" width="15.140625" style="2" customWidth="1"/>
    <col min="12562" max="12562" width="16.42578125" style="2" customWidth="1"/>
    <col min="12563" max="12563" width="17.28515625" style="2" customWidth="1"/>
    <col min="12564" max="12564" width="19.85546875" style="2" customWidth="1"/>
    <col min="12565" max="12565" width="14.7109375" style="2" customWidth="1"/>
    <col min="12566" max="12566" width="46" style="2" customWidth="1"/>
    <col min="12567" max="12567" width="39.140625" style="2" customWidth="1"/>
    <col min="12568" max="12569" width="0" style="2" hidden="1" customWidth="1"/>
    <col min="12570" max="12570" width="15.7109375" style="2" customWidth="1"/>
    <col min="12571" max="12577" width="0" style="2" hidden="1" customWidth="1"/>
    <col min="12578" max="12578" width="16.28515625" style="2" customWidth="1"/>
    <col min="12579" max="12579" width="15.85546875" style="2" customWidth="1"/>
    <col min="12580" max="12580" width="16.7109375" style="2" customWidth="1"/>
    <col min="12581" max="12581" width="17.140625" style="2" customWidth="1"/>
    <col min="12582" max="12582" width="12.28515625" style="2" customWidth="1"/>
    <col min="12583" max="12583" width="13" style="2" customWidth="1"/>
    <col min="12584" max="12584" width="17.140625" style="2" customWidth="1"/>
    <col min="12585" max="12585" width="23.7109375" style="2" customWidth="1"/>
    <col min="12586" max="12595" width="0" style="2" hidden="1" customWidth="1"/>
    <col min="12596" max="12597" width="19.5703125" style="2" customWidth="1"/>
    <col min="12598" max="12598" width="13.5703125" style="2" customWidth="1"/>
    <col min="12599" max="12599" width="19.5703125" style="2" customWidth="1"/>
    <col min="12600" max="12600" width="25" style="2" customWidth="1"/>
    <col min="12601" max="12601" width="22.7109375" style="2" customWidth="1"/>
    <col min="12602" max="12602" width="12.5703125" style="2" customWidth="1"/>
    <col min="12603" max="12603" width="18.5703125" style="2" customWidth="1"/>
    <col min="12604" max="12604" width="15.7109375" style="2" customWidth="1"/>
    <col min="12605" max="12610" width="0" style="2" hidden="1" customWidth="1"/>
    <col min="12611" max="12613" width="11.42578125" style="2" customWidth="1"/>
    <col min="12614" max="12614" width="36.42578125" style="2" customWidth="1"/>
    <col min="12615" max="12620" width="11.42578125" style="2" customWidth="1"/>
    <col min="12621" max="12802" width="11.42578125" style="2"/>
    <col min="12803" max="12803" width="5.85546875" style="2" customWidth="1"/>
    <col min="12804" max="12804" width="20.7109375" style="2" customWidth="1"/>
    <col min="12805" max="12805" width="36.85546875" style="2" customWidth="1"/>
    <col min="12806" max="12806" width="28.7109375" style="2" customWidth="1"/>
    <col min="12807" max="12807" width="13.5703125" style="2" customWidth="1"/>
    <col min="12808" max="12814" width="0" style="2" hidden="1" customWidth="1"/>
    <col min="12815" max="12815" width="17.7109375" style="2" customWidth="1"/>
    <col min="12816" max="12817" width="15.140625" style="2" customWidth="1"/>
    <col min="12818" max="12818" width="16.42578125" style="2" customWidth="1"/>
    <col min="12819" max="12819" width="17.28515625" style="2" customWidth="1"/>
    <col min="12820" max="12820" width="19.85546875" style="2" customWidth="1"/>
    <col min="12821" max="12821" width="14.7109375" style="2" customWidth="1"/>
    <col min="12822" max="12822" width="46" style="2" customWidth="1"/>
    <col min="12823" max="12823" width="39.140625" style="2" customWidth="1"/>
    <col min="12824" max="12825" width="0" style="2" hidden="1" customWidth="1"/>
    <col min="12826" max="12826" width="15.7109375" style="2" customWidth="1"/>
    <col min="12827" max="12833" width="0" style="2" hidden="1" customWidth="1"/>
    <col min="12834" max="12834" width="16.28515625" style="2" customWidth="1"/>
    <col min="12835" max="12835" width="15.85546875" style="2" customWidth="1"/>
    <col min="12836" max="12836" width="16.7109375" style="2" customWidth="1"/>
    <col min="12837" max="12837" width="17.140625" style="2" customWidth="1"/>
    <col min="12838" max="12838" width="12.28515625" style="2" customWidth="1"/>
    <col min="12839" max="12839" width="13" style="2" customWidth="1"/>
    <col min="12840" max="12840" width="17.140625" style="2" customWidth="1"/>
    <col min="12841" max="12841" width="23.7109375" style="2" customWidth="1"/>
    <col min="12842" max="12851" width="0" style="2" hidden="1" customWidth="1"/>
    <col min="12852" max="12853" width="19.5703125" style="2" customWidth="1"/>
    <col min="12854" max="12854" width="13.5703125" style="2" customWidth="1"/>
    <col min="12855" max="12855" width="19.5703125" style="2" customWidth="1"/>
    <col min="12856" max="12856" width="25" style="2" customWidth="1"/>
    <col min="12857" max="12857" width="22.7109375" style="2" customWidth="1"/>
    <col min="12858" max="12858" width="12.5703125" style="2" customWidth="1"/>
    <col min="12859" max="12859" width="18.5703125" style="2" customWidth="1"/>
    <col min="12860" max="12860" width="15.7109375" style="2" customWidth="1"/>
    <col min="12861" max="12866" width="0" style="2" hidden="1" customWidth="1"/>
    <col min="12867" max="12869" width="11.42578125" style="2" customWidth="1"/>
    <col min="12870" max="12870" width="36.42578125" style="2" customWidth="1"/>
    <col min="12871" max="12876" width="11.42578125" style="2" customWidth="1"/>
    <col min="12877" max="13058" width="11.42578125" style="2"/>
    <col min="13059" max="13059" width="5.85546875" style="2" customWidth="1"/>
    <col min="13060" max="13060" width="20.7109375" style="2" customWidth="1"/>
    <col min="13061" max="13061" width="36.85546875" style="2" customWidth="1"/>
    <col min="13062" max="13062" width="28.7109375" style="2" customWidth="1"/>
    <col min="13063" max="13063" width="13.5703125" style="2" customWidth="1"/>
    <col min="13064" max="13070" width="0" style="2" hidden="1" customWidth="1"/>
    <col min="13071" max="13071" width="17.7109375" style="2" customWidth="1"/>
    <col min="13072" max="13073" width="15.140625" style="2" customWidth="1"/>
    <col min="13074" max="13074" width="16.42578125" style="2" customWidth="1"/>
    <col min="13075" max="13075" width="17.28515625" style="2" customWidth="1"/>
    <col min="13076" max="13076" width="19.85546875" style="2" customWidth="1"/>
    <col min="13077" max="13077" width="14.7109375" style="2" customWidth="1"/>
    <col min="13078" max="13078" width="46" style="2" customWidth="1"/>
    <col min="13079" max="13079" width="39.140625" style="2" customWidth="1"/>
    <col min="13080" max="13081" width="0" style="2" hidden="1" customWidth="1"/>
    <col min="13082" max="13082" width="15.7109375" style="2" customWidth="1"/>
    <col min="13083" max="13089" width="0" style="2" hidden="1" customWidth="1"/>
    <col min="13090" max="13090" width="16.28515625" style="2" customWidth="1"/>
    <col min="13091" max="13091" width="15.85546875" style="2" customWidth="1"/>
    <col min="13092" max="13092" width="16.7109375" style="2" customWidth="1"/>
    <col min="13093" max="13093" width="17.140625" style="2" customWidth="1"/>
    <col min="13094" max="13094" width="12.28515625" style="2" customWidth="1"/>
    <col min="13095" max="13095" width="13" style="2" customWidth="1"/>
    <col min="13096" max="13096" width="17.140625" style="2" customWidth="1"/>
    <col min="13097" max="13097" width="23.7109375" style="2" customWidth="1"/>
    <col min="13098" max="13107" width="0" style="2" hidden="1" customWidth="1"/>
    <col min="13108" max="13109" width="19.5703125" style="2" customWidth="1"/>
    <col min="13110" max="13110" width="13.5703125" style="2" customWidth="1"/>
    <col min="13111" max="13111" width="19.5703125" style="2" customWidth="1"/>
    <col min="13112" max="13112" width="25" style="2" customWidth="1"/>
    <col min="13113" max="13113" width="22.7109375" style="2" customWidth="1"/>
    <col min="13114" max="13114" width="12.5703125" style="2" customWidth="1"/>
    <col min="13115" max="13115" width="18.5703125" style="2" customWidth="1"/>
    <col min="13116" max="13116" width="15.7109375" style="2" customWidth="1"/>
    <col min="13117" max="13122" width="0" style="2" hidden="1" customWidth="1"/>
    <col min="13123" max="13125" width="11.42578125" style="2" customWidth="1"/>
    <col min="13126" max="13126" width="36.42578125" style="2" customWidth="1"/>
    <col min="13127" max="13132" width="11.42578125" style="2" customWidth="1"/>
    <col min="13133" max="13314" width="11.42578125" style="2"/>
    <col min="13315" max="13315" width="5.85546875" style="2" customWidth="1"/>
    <col min="13316" max="13316" width="20.7109375" style="2" customWidth="1"/>
    <col min="13317" max="13317" width="36.85546875" style="2" customWidth="1"/>
    <col min="13318" max="13318" width="28.7109375" style="2" customWidth="1"/>
    <col min="13319" max="13319" width="13.5703125" style="2" customWidth="1"/>
    <col min="13320" max="13326" width="0" style="2" hidden="1" customWidth="1"/>
    <col min="13327" max="13327" width="17.7109375" style="2" customWidth="1"/>
    <col min="13328" max="13329" width="15.140625" style="2" customWidth="1"/>
    <col min="13330" max="13330" width="16.42578125" style="2" customWidth="1"/>
    <col min="13331" max="13331" width="17.28515625" style="2" customWidth="1"/>
    <col min="13332" max="13332" width="19.85546875" style="2" customWidth="1"/>
    <col min="13333" max="13333" width="14.7109375" style="2" customWidth="1"/>
    <col min="13334" max="13334" width="46" style="2" customWidth="1"/>
    <col min="13335" max="13335" width="39.140625" style="2" customWidth="1"/>
    <col min="13336" max="13337" width="0" style="2" hidden="1" customWidth="1"/>
    <col min="13338" max="13338" width="15.7109375" style="2" customWidth="1"/>
    <col min="13339" max="13345" width="0" style="2" hidden="1" customWidth="1"/>
    <col min="13346" max="13346" width="16.28515625" style="2" customWidth="1"/>
    <col min="13347" max="13347" width="15.85546875" style="2" customWidth="1"/>
    <col min="13348" max="13348" width="16.7109375" style="2" customWidth="1"/>
    <col min="13349" max="13349" width="17.140625" style="2" customWidth="1"/>
    <col min="13350" max="13350" width="12.28515625" style="2" customWidth="1"/>
    <col min="13351" max="13351" width="13" style="2" customWidth="1"/>
    <col min="13352" max="13352" width="17.140625" style="2" customWidth="1"/>
    <col min="13353" max="13353" width="23.7109375" style="2" customWidth="1"/>
    <col min="13354" max="13363" width="0" style="2" hidden="1" customWidth="1"/>
    <col min="13364" max="13365" width="19.5703125" style="2" customWidth="1"/>
    <col min="13366" max="13366" width="13.5703125" style="2" customWidth="1"/>
    <col min="13367" max="13367" width="19.5703125" style="2" customWidth="1"/>
    <col min="13368" max="13368" width="25" style="2" customWidth="1"/>
    <col min="13369" max="13369" width="22.7109375" style="2" customWidth="1"/>
    <col min="13370" max="13370" width="12.5703125" style="2" customWidth="1"/>
    <col min="13371" max="13371" width="18.5703125" style="2" customWidth="1"/>
    <col min="13372" max="13372" width="15.7109375" style="2" customWidth="1"/>
    <col min="13373" max="13378" width="0" style="2" hidden="1" customWidth="1"/>
    <col min="13379" max="13381" width="11.42578125" style="2" customWidth="1"/>
    <col min="13382" max="13382" width="36.42578125" style="2" customWidth="1"/>
    <col min="13383" max="13388" width="11.42578125" style="2" customWidth="1"/>
    <col min="13389" max="13570" width="11.42578125" style="2"/>
    <col min="13571" max="13571" width="5.85546875" style="2" customWidth="1"/>
    <col min="13572" max="13572" width="20.7109375" style="2" customWidth="1"/>
    <col min="13573" max="13573" width="36.85546875" style="2" customWidth="1"/>
    <col min="13574" max="13574" width="28.7109375" style="2" customWidth="1"/>
    <col min="13575" max="13575" width="13.5703125" style="2" customWidth="1"/>
    <col min="13576" max="13582" width="0" style="2" hidden="1" customWidth="1"/>
    <col min="13583" max="13583" width="17.7109375" style="2" customWidth="1"/>
    <col min="13584" max="13585" width="15.140625" style="2" customWidth="1"/>
    <col min="13586" max="13586" width="16.42578125" style="2" customWidth="1"/>
    <col min="13587" max="13587" width="17.28515625" style="2" customWidth="1"/>
    <col min="13588" max="13588" width="19.85546875" style="2" customWidth="1"/>
    <col min="13589" max="13589" width="14.7109375" style="2" customWidth="1"/>
    <col min="13590" max="13590" width="46" style="2" customWidth="1"/>
    <col min="13591" max="13591" width="39.140625" style="2" customWidth="1"/>
    <col min="13592" max="13593" width="0" style="2" hidden="1" customWidth="1"/>
    <col min="13594" max="13594" width="15.7109375" style="2" customWidth="1"/>
    <col min="13595" max="13601" width="0" style="2" hidden="1" customWidth="1"/>
    <col min="13602" max="13602" width="16.28515625" style="2" customWidth="1"/>
    <col min="13603" max="13603" width="15.85546875" style="2" customWidth="1"/>
    <col min="13604" max="13604" width="16.7109375" style="2" customWidth="1"/>
    <col min="13605" max="13605" width="17.140625" style="2" customWidth="1"/>
    <col min="13606" max="13606" width="12.28515625" style="2" customWidth="1"/>
    <col min="13607" max="13607" width="13" style="2" customWidth="1"/>
    <col min="13608" max="13608" width="17.140625" style="2" customWidth="1"/>
    <col min="13609" max="13609" width="23.7109375" style="2" customWidth="1"/>
    <col min="13610" max="13619" width="0" style="2" hidden="1" customWidth="1"/>
    <col min="13620" max="13621" width="19.5703125" style="2" customWidth="1"/>
    <col min="13622" max="13622" width="13.5703125" style="2" customWidth="1"/>
    <col min="13623" max="13623" width="19.5703125" style="2" customWidth="1"/>
    <col min="13624" max="13624" width="25" style="2" customWidth="1"/>
    <col min="13625" max="13625" width="22.7109375" style="2" customWidth="1"/>
    <col min="13626" max="13626" width="12.5703125" style="2" customWidth="1"/>
    <col min="13627" max="13627" width="18.5703125" style="2" customWidth="1"/>
    <col min="13628" max="13628" width="15.7109375" style="2" customWidth="1"/>
    <col min="13629" max="13634" width="0" style="2" hidden="1" customWidth="1"/>
    <col min="13635" max="13637" width="11.42578125" style="2" customWidth="1"/>
    <col min="13638" max="13638" width="36.42578125" style="2" customWidth="1"/>
    <col min="13639" max="13644" width="11.42578125" style="2" customWidth="1"/>
    <col min="13645" max="13826" width="11.42578125" style="2"/>
    <col min="13827" max="13827" width="5.85546875" style="2" customWidth="1"/>
    <col min="13828" max="13828" width="20.7109375" style="2" customWidth="1"/>
    <col min="13829" max="13829" width="36.85546875" style="2" customWidth="1"/>
    <col min="13830" max="13830" width="28.7109375" style="2" customWidth="1"/>
    <col min="13831" max="13831" width="13.5703125" style="2" customWidth="1"/>
    <col min="13832" max="13838" width="0" style="2" hidden="1" customWidth="1"/>
    <col min="13839" max="13839" width="17.7109375" style="2" customWidth="1"/>
    <col min="13840" max="13841" width="15.140625" style="2" customWidth="1"/>
    <col min="13842" max="13842" width="16.42578125" style="2" customWidth="1"/>
    <col min="13843" max="13843" width="17.28515625" style="2" customWidth="1"/>
    <col min="13844" max="13844" width="19.85546875" style="2" customWidth="1"/>
    <col min="13845" max="13845" width="14.7109375" style="2" customWidth="1"/>
    <col min="13846" max="13846" width="46" style="2" customWidth="1"/>
    <col min="13847" max="13847" width="39.140625" style="2" customWidth="1"/>
    <col min="13848" max="13849" width="0" style="2" hidden="1" customWidth="1"/>
    <col min="13850" max="13850" width="15.7109375" style="2" customWidth="1"/>
    <col min="13851" max="13857" width="0" style="2" hidden="1" customWidth="1"/>
    <col min="13858" max="13858" width="16.28515625" style="2" customWidth="1"/>
    <col min="13859" max="13859" width="15.85546875" style="2" customWidth="1"/>
    <col min="13860" max="13860" width="16.7109375" style="2" customWidth="1"/>
    <col min="13861" max="13861" width="17.140625" style="2" customWidth="1"/>
    <col min="13862" max="13862" width="12.28515625" style="2" customWidth="1"/>
    <col min="13863" max="13863" width="13" style="2" customWidth="1"/>
    <col min="13864" max="13864" width="17.140625" style="2" customWidth="1"/>
    <col min="13865" max="13865" width="23.7109375" style="2" customWidth="1"/>
    <col min="13866" max="13875" width="0" style="2" hidden="1" customWidth="1"/>
    <col min="13876" max="13877" width="19.5703125" style="2" customWidth="1"/>
    <col min="13878" max="13878" width="13.5703125" style="2" customWidth="1"/>
    <col min="13879" max="13879" width="19.5703125" style="2" customWidth="1"/>
    <col min="13880" max="13880" width="25" style="2" customWidth="1"/>
    <col min="13881" max="13881" width="22.7109375" style="2" customWidth="1"/>
    <col min="13882" max="13882" width="12.5703125" style="2" customWidth="1"/>
    <col min="13883" max="13883" width="18.5703125" style="2" customWidth="1"/>
    <col min="13884" max="13884" width="15.7109375" style="2" customWidth="1"/>
    <col min="13885" max="13890" width="0" style="2" hidden="1" customWidth="1"/>
    <col min="13891" max="13893" width="11.42578125" style="2" customWidth="1"/>
    <col min="13894" max="13894" width="36.42578125" style="2" customWidth="1"/>
    <col min="13895" max="13900" width="11.42578125" style="2" customWidth="1"/>
    <col min="13901" max="14082" width="11.42578125" style="2"/>
    <col min="14083" max="14083" width="5.85546875" style="2" customWidth="1"/>
    <col min="14084" max="14084" width="20.7109375" style="2" customWidth="1"/>
    <col min="14085" max="14085" width="36.85546875" style="2" customWidth="1"/>
    <col min="14086" max="14086" width="28.7109375" style="2" customWidth="1"/>
    <col min="14087" max="14087" width="13.5703125" style="2" customWidth="1"/>
    <col min="14088" max="14094" width="0" style="2" hidden="1" customWidth="1"/>
    <col min="14095" max="14095" width="17.7109375" style="2" customWidth="1"/>
    <col min="14096" max="14097" width="15.140625" style="2" customWidth="1"/>
    <col min="14098" max="14098" width="16.42578125" style="2" customWidth="1"/>
    <col min="14099" max="14099" width="17.28515625" style="2" customWidth="1"/>
    <col min="14100" max="14100" width="19.85546875" style="2" customWidth="1"/>
    <col min="14101" max="14101" width="14.7109375" style="2" customWidth="1"/>
    <col min="14102" max="14102" width="46" style="2" customWidth="1"/>
    <col min="14103" max="14103" width="39.140625" style="2" customWidth="1"/>
    <col min="14104" max="14105" width="0" style="2" hidden="1" customWidth="1"/>
    <col min="14106" max="14106" width="15.7109375" style="2" customWidth="1"/>
    <col min="14107" max="14113" width="0" style="2" hidden="1" customWidth="1"/>
    <col min="14114" max="14114" width="16.28515625" style="2" customWidth="1"/>
    <col min="14115" max="14115" width="15.85546875" style="2" customWidth="1"/>
    <col min="14116" max="14116" width="16.7109375" style="2" customWidth="1"/>
    <col min="14117" max="14117" width="17.140625" style="2" customWidth="1"/>
    <col min="14118" max="14118" width="12.28515625" style="2" customWidth="1"/>
    <col min="14119" max="14119" width="13" style="2" customWidth="1"/>
    <col min="14120" max="14120" width="17.140625" style="2" customWidth="1"/>
    <col min="14121" max="14121" width="23.7109375" style="2" customWidth="1"/>
    <col min="14122" max="14131" width="0" style="2" hidden="1" customWidth="1"/>
    <col min="14132" max="14133" width="19.5703125" style="2" customWidth="1"/>
    <col min="14134" max="14134" width="13.5703125" style="2" customWidth="1"/>
    <col min="14135" max="14135" width="19.5703125" style="2" customWidth="1"/>
    <col min="14136" max="14136" width="25" style="2" customWidth="1"/>
    <col min="14137" max="14137" width="22.7109375" style="2" customWidth="1"/>
    <col min="14138" max="14138" width="12.5703125" style="2" customWidth="1"/>
    <col min="14139" max="14139" width="18.5703125" style="2" customWidth="1"/>
    <col min="14140" max="14140" width="15.7109375" style="2" customWidth="1"/>
    <col min="14141" max="14146" width="0" style="2" hidden="1" customWidth="1"/>
    <col min="14147" max="14149" width="11.42578125" style="2" customWidth="1"/>
    <col min="14150" max="14150" width="36.42578125" style="2" customWidth="1"/>
    <col min="14151" max="14156" width="11.42578125" style="2" customWidth="1"/>
    <col min="14157" max="14338" width="11.42578125" style="2"/>
    <col min="14339" max="14339" width="5.85546875" style="2" customWidth="1"/>
    <col min="14340" max="14340" width="20.7109375" style="2" customWidth="1"/>
    <col min="14341" max="14341" width="36.85546875" style="2" customWidth="1"/>
    <col min="14342" max="14342" width="28.7109375" style="2" customWidth="1"/>
    <col min="14343" max="14343" width="13.5703125" style="2" customWidth="1"/>
    <col min="14344" max="14350" width="0" style="2" hidden="1" customWidth="1"/>
    <col min="14351" max="14351" width="17.7109375" style="2" customWidth="1"/>
    <col min="14352" max="14353" width="15.140625" style="2" customWidth="1"/>
    <col min="14354" max="14354" width="16.42578125" style="2" customWidth="1"/>
    <col min="14355" max="14355" width="17.28515625" style="2" customWidth="1"/>
    <col min="14356" max="14356" width="19.85546875" style="2" customWidth="1"/>
    <col min="14357" max="14357" width="14.7109375" style="2" customWidth="1"/>
    <col min="14358" max="14358" width="46" style="2" customWidth="1"/>
    <col min="14359" max="14359" width="39.140625" style="2" customWidth="1"/>
    <col min="14360" max="14361" width="0" style="2" hidden="1" customWidth="1"/>
    <col min="14362" max="14362" width="15.7109375" style="2" customWidth="1"/>
    <col min="14363" max="14369" width="0" style="2" hidden="1" customWidth="1"/>
    <col min="14370" max="14370" width="16.28515625" style="2" customWidth="1"/>
    <col min="14371" max="14371" width="15.85546875" style="2" customWidth="1"/>
    <col min="14372" max="14372" width="16.7109375" style="2" customWidth="1"/>
    <col min="14373" max="14373" width="17.140625" style="2" customWidth="1"/>
    <col min="14374" max="14374" width="12.28515625" style="2" customWidth="1"/>
    <col min="14375" max="14375" width="13" style="2" customWidth="1"/>
    <col min="14376" max="14376" width="17.140625" style="2" customWidth="1"/>
    <col min="14377" max="14377" width="23.7109375" style="2" customWidth="1"/>
    <col min="14378" max="14387" width="0" style="2" hidden="1" customWidth="1"/>
    <col min="14388" max="14389" width="19.5703125" style="2" customWidth="1"/>
    <col min="14390" max="14390" width="13.5703125" style="2" customWidth="1"/>
    <col min="14391" max="14391" width="19.5703125" style="2" customWidth="1"/>
    <col min="14392" max="14392" width="25" style="2" customWidth="1"/>
    <col min="14393" max="14393" width="22.7109375" style="2" customWidth="1"/>
    <col min="14394" max="14394" width="12.5703125" style="2" customWidth="1"/>
    <col min="14395" max="14395" width="18.5703125" style="2" customWidth="1"/>
    <col min="14396" max="14396" width="15.7109375" style="2" customWidth="1"/>
    <col min="14397" max="14402" width="0" style="2" hidden="1" customWidth="1"/>
    <col min="14403" max="14405" width="11.42578125" style="2" customWidth="1"/>
    <col min="14406" max="14406" width="36.42578125" style="2" customWidth="1"/>
    <col min="14407" max="14412" width="11.42578125" style="2" customWidth="1"/>
    <col min="14413" max="14594" width="11.42578125" style="2"/>
    <col min="14595" max="14595" width="5.85546875" style="2" customWidth="1"/>
    <col min="14596" max="14596" width="20.7109375" style="2" customWidth="1"/>
    <col min="14597" max="14597" width="36.85546875" style="2" customWidth="1"/>
    <col min="14598" max="14598" width="28.7109375" style="2" customWidth="1"/>
    <col min="14599" max="14599" width="13.5703125" style="2" customWidth="1"/>
    <col min="14600" max="14606" width="0" style="2" hidden="1" customWidth="1"/>
    <col min="14607" max="14607" width="17.7109375" style="2" customWidth="1"/>
    <col min="14608" max="14609" width="15.140625" style="2" customWidth="1"/>
    <col min="14610" max="14610" width="16.42578125" style="2" customWidth="1"/>
    <col min="14611" max="14611" width="17.28515625" style="2" customWidth="1"/>
    <col min="14612" max="14612" width="19.85546875" style="2" customWidth="1"/>
    <col min="14613" max="14613" width="14.7109375" style="2" customWidth="1"/>
    <col min="14614" max="14614" width="46" style="2" customWidth="1"/>
    <col min="14615" max="14615" width="39.140625" style="2" customWidth="1"/>
    <col min="14616" max="14617" width="0" style="2" hidden="1" customWidth="1"/>
    <col min="14618" max="14618" width="15.7109375" style="2" customWidth="1"/>
    <col min="14619" max="14625" width="0" style="2" hidden="1" customWidth="1"/>
    <col min="14626" max="14626" width="16.28515625" style="2" customWidth="1"/>
    <col min="14627" max="14627" width="15.85546875" style="2" customWidth="1"/>
    <col min="14628" max="14628" width="16.7109375" style="2" customWidth="1"/>
    <col min="14629" max="14629" width="17.140625" style="2" customWidth="1"/>
    <col min="14630" max="14630" width="12.28515625" style="2" customWidth="1"/>
    <col min="14631" max="14631" width="13" style="2" customWidth="1"/>
    <col min="14632" max="14632" width="17.140625" style="2" customWidth="1"/>
    <col min="14633" max="14633" width="23.7109375" style="2" customWidth="1"/>
    <col min="14634" max="14643" width="0" style="2" hidden="1" customWidth="1"/>
    <col min="14644" max="14645" width="19.5703125" style="2" customWidth="1"/>
    <col min="14646" max="14646" width="13.5703125" style="2" customWidth="1"/>
    <col min="14647" max="14647" width="19.5703125" style="2" customWidth="1"/>
    <col min="14648" max="14648" width="25" style="2" customWidth="1"/>
    <col min="14649" max="14649" width="22.7109375" style="2" customWidth="1"/>
    <col min="14650" max="14650" width="12.5703125" style="2" customWidth="1"/>
    <col min="14651" max="14651" width="18.5703125" style="2" customWidth="1"/>
    <col min="14652" max="14652" width="15.7109375" style="2" customWidth="1"/>
    <col min="14653" max="14658" width="0" style="2" hidden="1" customWidth="1"/>
    <col min="14659" max="14661" width="11.42578125" style="2" customWidth="1"/>
    <col min="14662" max="14662" width="36.42578125" style="2" customWidth="1"/>
    <col min="14663" max="14668" width="11.42578125" style="2" customWidth="1"/>
    <col min="14669" max="14850" width="11.42578125" style="2"/>
    <col min="14851" max="14851" width="5.85546875" style="2" customWidth="1"/>
    <col min="14852" max="14852" width="20.7109375" style="2" customWidth="1"/>
    <col min="14853" max="14853" width="36.85546875" style="2" customWidth="1"/>
    <col min="14854" max="14854" width="28.7109375" style="2" customWidth="1"/>
    <col min="14855" max="14855" width="13.5703125" style="2" customWidth="1"/>
    <col min="14856" max="14862" width="0" style="2" hidden="1" customWidth="1"/>
    <col min="14863" max="14863" width="17.7109375" style="2" customWidth="1"/>
    <col min="14864" max="14865" width="15.140625" style="2" customWidth="1"/>
    <col min="14866" max="14866" width="16.42578125" style="2" customWidth="1"/>
    <col min="14867" max="14867" width="17.28515625" style="2" customWidth="1"/>
    <col min="14868" max="14868" width="19.85546875" style="2" customWidth="1"/>
    <col min="14869" max="14869" width="14.7109375" style="2" customWidth="1"/>
    <col min="14870" max="14870" width="46" style="2" customWidth="1"/>
    <col min="14871" max="14871" width="39.140625" style="2" customWidth="1"/>
    <col min="14872" max="14873" width="0" style="2" hidden="1" customWidth="1"/>
    <col min="14874" max="14874" width="15.7109375" style="2" customWidth="1"/>
    <col min="14875" max="14881" width="0" style="2" hidden="1" customWidth="1"/>
    <col min="14882" max="14882" width="16.28515625" style="2" customWidth="1"/>
    <col min="14883" max="14883" width="15.85546875" style="2" customWidth="1"/>
    <col min="14884" max="14884" width="16.7109375" style="2" customWidth="1"/>
    <col min="14885" max="14885" width="17.140625" style="2" customWidth="1"/>
    <col min="14886" max="14886" width="12.28515625" style="2" customWidth="1"/>
    <col min="14887" max="14887" width="13" style="2" customWidth="1"/>
    <col min="14888" max="14888" width="17.140625" style="2" customWidth="1"/>
    <col min="14889" max="14889" width="23.7109375" style="2" customWidth="1"/>
    <col min="14890" max="14899" width="0" style="2" hidden="1" customWidth="1"/>
    <col min="14900" max="14901" width="19.5703125" style="2" customWidth="1"/>
    <col min="14902" max="14902" width="13.5703125" style="2" customWidth="1"/>
    <col min="14903" max="14903" width="19.5703125" style="2" customWidth="1"/>
    <col min="14904" max="14904" width="25" style="2" customWidth="1"/>
    <col min="14905" max="14905" width="22.7109375" style="2" customWidth="1"/>
    <col min="14906" max="14906" width="12.5703125" style="2" customWidth="1"/>
    <col min="14907" max="14907" width="18.5703125" style="2" customWidth="1"/>
    <col min="14908" max="14908" width="15.7109375" style="2" customWidth="1"/>
    <col min="14909" max="14914" width="0" style="2" hidden="1" customWidth="1"/>
    <col min="14915" max="14917" width="11.42578125" style="2" customWidth="1"/>
    <col min="14918" max="14918" width="36.42578125" style="2" customWidth="1"/>
    <col min="14919" max="14924" width="11.42578125" style="2" customWidth="1"/>
    <col min="14925" max="15106" width="11.42578125" style="2"/>
    <col min="15107" max="15107" width="5.85546875" style="2" customWidth="1"/>
    <col min="15108" max="15108" width="20.7109375" style="2" customWidth="1"/>
    <col min="15109" max="15109" width="36.85546875" style="2" customWidth="1"/>
    <col min="15110" max="15110" width="28.7109375" style="2" customWidth="1"/>
    <col min="15111" max="15111" width="13.5703125" style="2" customWidth="1"/>
    <col min="15112" max="15118" width="0" style="2" hidden="1" customWidth="1"/>
    <col min="15119" max="15119" width="17.7109375" style="2" customWidth="1"/>
    <col min="15120" max="15121" width="15.140625" style="2" customWidth="1"/>
    <col min="15122" max="15122" width="16.42578125" style="2" customWidth="1"/>
    <col min="15123" max="15123" width="17.28515625" style="2" customWidth="1"/>
    <col min="15124" max="15124" width="19.85546875" style="2" customWidth="1"/>
    <col min="15125" max="15125" width="14.7109375" style="2" customWidth="1"/>
    <col min="15126" max="15126" width="46" style="2" customWidth="1"/>
    <col min="15127" max="15127" width="39.140625" style="2" customWidth="1"/>
    <col min="15128" max="15129" width="0" style="2" hidden="1" customWidth="1"/>
    <col min="15130" max="15130" width="15.7109375" style="2" customWidth="1"/>
    <col min="15131" max="15137" width="0" style="2" hidden="1" customWidth="1"/>
    <col min="15138" max="15138" width="16.28515625" style="2" customWidth="1"/>
    <col min="15139" max="15139" width="15.85546875" style="2" customWidth="1"/>
    <col min="15140" max="15140" width="16.7109375" style="2" customWidth="1"/>
    <col min="15141" max="15141" width="17.140625" style="2" customWidth="1"/>
    <col min="15142" max="15142" width="12.28515625" style="2" customWidth="1"/>
    <col min="15143" max="15143" width="13" style="2" customWidth="1"/>
    <col min="15144" max="15144" width="17.140625" style="2" customWidth="1"/>
    <col min="15145" max="15145" width="23.7109375" style="2" customWidth="1"/>
    <col min="15146" max="15155" width="0" style="2" hidden="1" customWidth="1"/>
    <col min="15156" max="15157" width="19.5703125" style="2" customWidth="1"/>
    <col min="15158" max="15158" width="13.5703125" style="2" customWidth="1"/>
    <col min="15159" max="15159" width="19.5703125" style="2" customWidth="1"/>
    <col min="15160" max="15160" width="25" style="2" customWidth="1"/>
    <col min="15161" max="15161" width="22.7109375" style="2" customWidth="1"/>
    <col min="15162" max="15162" width="12.5703125" style="2" customWidth="1"/>
    <col min="15163" max="15163" width="18.5703125" style="2" customWidth="1"/>
    <col min="15164" max="15164" width="15.7109375" style="2" customWidth="1"/>
    <col min="15165" max="15170" width="0" style="2" hidden="1" customWidth="1"/>
    <col min="15171" max="15173" width="11.42578125" style="2" customWidth="1"/>
    <col min="15174" max="15174" width="36.42578125" style="2" customWidth="1"/>
    <col min="15175" max="15180" width="11.42578125" style="2" customWidth="1"/>
    <col min="15181" max="15362" width="11.42578125" style="2"/>
    <col min="15363" max="15363" width="5.85546875" style="2" customWidth="1"/>
    <col min="15364" max="15364" width="20.7109375" style="2" customWidth="1"/>
    <col min="15365" max="15365" width="36.85546875" style="2" customWidth="1"/>
    <col min="15366" max="15366" width="28.7109375" style="2" customWidth="1"/>
    <col min="15367" max="15367" width="13.5703125" style="2" customWidth="1"/>
    <col min="15368" max="15374" width="0" style="2" hidden="1" customWidth="1"/>
    <col min="15375" max="15375" width="17.7109375" style="2" customWidth="1"/>
    <col min="15376" max="15377" width="15.140625" style="2" customWidth="1"/>
    <col min="15378" max="15378" width="16.42578125" style="2" customWidth="1"/>
    <col min="15379" max="15379" width="17.28515625" style="2" customWidth="1"/>
    <col min="15380" max="15380" width="19.85546875" style="2" customWidth="1"/>
    <col min="15381" max="15381" width="14.7109375" style="2" customWidth="1"/>
    <col min="15382" max="15382" width="46" style="2" customWidth="1"/>
    <col min="15383" max="15383" width="39.140625" style="2" customWidth="1"/>
    <col min="15384" max="15385" width="0" style="2" hidden="1" customWidth="1"/>
    <col min="15386" max="15386" width="15.7109375" style="2" customWidth="1"/>
    <col min="15387" max="15393" width="0" style="2" hidden="1" customWidth="1"/>
    <col min="15394" max="15394" width="16.28515625" style="2" customWidth="1"/>
    <col min="15395" max="15395" width="15.85546875" style="2" customWidth="1"/>
    <col min="15396" max="15396" width="16.7109375" style="2" customWidth="1"/>
    <col min="15397" max="15397" width="17.140625" style="2" customWidth="1"/>
    <col min="15398" max="15398" width="12.28515625" style="2" customWidth="1"/>
    <col min="15399" max="15399" width="13" style="2" customWidth="1"/>
    <col min="15400" max="15400" width="17.140625" style="2" customWidth="1"/>
    <col min="15401" max="15401" width="23.7109375" style="2" customWidth="1"/>
    <col min="15402" max="15411" width="0" style="2" hidden="1" customWidth="1"/>
    <col min="15412" max="15413" width="19.5703125" style="2" customWidth="1"/>
    <col min="15414" max="15414" width="13.5703125" style="2" customWidth="1"/>
    <col min="15415" max="15415" width="19.5703125" style="2" customWidth="1"/>
    <col min="15416" max="15416" width="25" style="2" customWidth="1"/>
    <col min="15417" max="15417" width="22.7109375" style="2" customWidth="1"/>
    <col min="15418" max="15418" width="12.5703125" style="2" customWidth="1"/>
    <col min="15419" max="15419" width="18.5703125" style="2" customWidth="1"/>
    <col min="15420" max="15420" width="15.7109375" style="2" customWidth="1"/>
    <col min="15421" max="15426" width="0" style="2" hidden="1" customWidth="1"/>
    <col min="15427" max="15429" width="11.42578125" style="2" customWidth="1"/>
    <col min="15430" max="15430" width="36.42578125" style="2" customWidth="1"/>
    <col min="15431" max="15436" width="11.42578125" style="2" customWidth="1"/>
    <col min="15437" max="15618" width="11.42578125" style="2"/>
    <col min="15619" max="15619" width="5.85546875" style="2" customWidth="1"/>
    <col min="15620" max="15620" width="20.7109375" style="2" customWidth="1"/>
    <col min="15621" max="15621" width="36.85546875" style="2" customWidth="1"/>
    <col min="15622" max="15622" width="28.7109375" style="2" customWidth="1"/>
    <col min="15623" max="15623" width="13.5703125" style="2" customWidth="1"/>
    <col min="15624" max="15630" width="0" style="2" hidden="1" customWidth="1"/>
    <col min="15631" max="15631" width="17.7109375" style="2" customWidth="1"/>
    <col min="15632" max="15633" width="15.140625" style="2" customWidth="1"/>
    <col min="15634" max="15634" width="16.42578125" style="2" customWidth="1"/>
    <col min="15635" max="15635" width="17.28515625" style="2" customWidth="1"/>
    <col min="15636" max="15636" width="19.85546875" style="2" customWidth="1"/>
    <col min="15637" max="15637" width="14.7109375" style="2" customWidth="1"/>
    <col min="15638" max="15638" width="46" style="2" customWidth="1"/>
    <col min="15639" max="15639" width="39.140625" style="2" customWidth="1"/>
    <col min="15640" max="15641" width="0" style="2" hidden="1" customWidth="1"/>
    <col min="15642" max="15642" width="15.7109375" style="2" customWidth="1"/>
    <col min="15643" max="15649" width="0" style="2" hidden="1" customWidth="1"/>
    <col min="15650" max="15650" width="16.28515625" style="2" customWidth="1"/>
    <col min="15651" max="15651" width="15.85546875" style="2" customWidth="1"/>
    <col min="15652" max="15652" width="16.7109375" style="2" customWidth="1"/>
    <col min="15653" max="15653" width="17.140625" style="2" customWidth="1"/>
    <col min="15654" max="15654" width="12.28515625" style="2" customWidth="1"/>
    <col min="15655" max="15655" width="13" style="2" customWidth="1"/>
    <col min="15656" max="15656" width="17.140625" style="2" customWidth="1"/>
    <col min="15657" max="15657" width="23.7109375" style="2" customWidth="1"/>
    <col min="15658" max="15667" width="0" style="2" hidden="1" customWidth="1"/>
    <col min="15668" max="15669" width="19.5703125" style="2" customWidth="1"/>
    <col min="15670" max="15670" width="13.5703125" style="2" customWidth="1"/>
    <col min="15671" max="15671" width="19.5703125" style="2" customWidth="1"/>
    <col min="15672" max="15672" width="25" style="2" customWidth="1"/>
    <col min="15673" max="15673" width="22.7109375" style="2" customWidth="1"/>
    <col min="15674" max="15674" width="12.5703125" style="2" customWidth="1"/>
    <col min="15675" max="15675" width="18.5703125" style="2" customWidth="1"/>
    <col min="15676" max="15676" width="15.7109375" style="2" customWidth="1"/>
    <col min="15677" max="15682" width="0" style="2" hidden="1" customWidth="1"/>
    <col min="15683" max="15685" width="11.42578125" style="2" customWidth="1"/>
    <col min="15686" max="15686" width="36.42578125" style="2" customWidth="1"/>
    <col min="15687" max="15692" width="11.42578125" style="2" customWidth="1"/>
    <col min="15693" max="15874" width="11.42578125" style="2"/>
    <col min="15875" max="15875" width="5.85546875" style="2" customWidth="1"/>
    <col min="15876" max="15876" width="20.7109375" style="2" customWidth="1"/>
    <col min="15877" max="15877" width="36.85546875" style="2" customWidth="1"/>
    <col min="15878" max="15878" width="28.7109375" style="2" customWidth="1"/>
    <col min="15879" max="15879" width="13.5703125" style="2" customWidth="1"/>
    <col min="15880" max="15886" width="0" style="2" hidden="1" customWidth="1"/>
    <col min="15887" max="15887" width="17.7109375" style="2" customWidth="1"/>
    <col min="15888" max="15889" width="15.140625" style="2" customWidth="1"/>
    <col min="15890" max="15890" width="16.42578125" style="2" customWidth="1"/>
    <col min="15891" max="15891" width="17.28515625" style="2" customWidth="1"/>
    <col min="15892" max="15892" width="19.85546875" style="2" customWidth="1"/>
    <col min="15893" max="15893" width="14.7109375" style="2" customWidth="1"/>
    <col min="15894" max="15894" width="46" style="2" customWidth="1"/>
    <col min="15895" max="15895" width="39.140625" style="2" customWidth="1"/>
    <col min="15896" max="15897" width="0" style="2" hidden="1" customWidth="1"/>
    <col min="15898" max="15898" width="15.7109375" style="2" customWidth="1"/>
    <col min="15899" max="15905" width="0" style="2" hidden="1" customWidth="1"/>
    <col min="15906" max="15906" width="16.28515625" style="2" customWidth="1"/>
    <col min="15907" max="15907" width="15.85546875" style="2" customWidth="1"/>
    <col min="15908" max="15908" width="16.7109375" style="2" customWidth="1"/>
    <col min="15909" max="15909" width="17.140625" style="2" customWidth="1"/>
    <col min="15910" max="15910" width="12.28515625" style="2" customWidth="1"/>
    <col min="15911" max="15911" width="13" style="2" customWidth="1"/>
    <col min="15912" max="15912" width="17.140625" style="2" customWidth="1"/>
    <col min="15913" max="15913" width="23.7109375" style="2" customWidth="1"/>
    <col min="15914" max="15923" width="0" style="2" hidden="1" customWidth="1"/>
    <col min="15924" max="15925" width="19.5703125" style="2" customWidth="1"/>
    <col min="15926" max="15926" width="13.5703125" style="2" customWidth="1"/>
    <col min="15927" max="15927" width="19.5703125" style="2" customWidth="1"/>
    <col min="15928" max="15928" width="25" style="2" customWidth="1"/>
    <col min="15929" max="15929" width="22.7109375" style="2" customWidth="1"/>
    <col min="15930" max="15930" width="12.5703125" style="2" customWidth="1"/>
    <col min="15931" max="15931" width="18.5703125" style="2" customWidth="1"/>
    <col min="15932" max="15932" width="15.7109375" style="2" customWidth="1"/>
    <col min="15933" max="15938" width="0" style="2" hidden="1" customWidth="1"/>
    <col min="15939" max="15941" width="11.42578125" style="2" customWidth="1"/>
    <col min="15942" max="15942" width="36.42578125" style="2" customWidth="1"/>
    <col min="15943" max="15948" width="11.42578125" style="2" customWidth="1"/>
    <col min="15949" max="16130" width="11.42578125" style="2"/>
    <col min="16131" max="16131" width="5.85546875" style="2" customWidth="1"/>
    <col min="16132" max="16132" width="20.7109375" style="2" customWidth="1"/>
    <col min="16133" max="16133" width="36.85546875" style="2" customWidth="1"/>
    <col min="16134" max="16134" width="28.7109375" style="2" customWidth="1"/>
    <col min="16135" max="16135" width="13.5703125" style="2" customWidth="1"/>
    <col min="16136" max="16142" width="0" style="2" hidden="1" customWidth="1"/>
    <col min="16143" max="16143" width="17.7109375" style="2" customWidth="1"/>
    <col min="16144" max="16145" width="15.140625" style="2" customWidth="1"/>
    <col min="16146" max="16146" width="16.42578125" style="2" customWidth="1"/>
    <col min="16147" max="16147" width="17.28515625" style="2" customWidth="1"/>
    <col min="16148" max="16148" width="19.85546875" style="2" customWidth="1"/>
    <col min="16149" max="16149" width="14.7109375" style="2" customWidth="1"/>
    <col min="16150" max="16150" width="46" style="2" customWidth="1"/>
    <col min="16151" max="16151" width="39.140625" style="2" customWidth="1"/>
    <col min="16152" max="16153" width="0" style="2" hidden="1" customWidth="1"/>
    <col min="16154" max="16154" width="15.7109375" style="2" customWidth="1"/>
    <col min="16155" max="16161" width="0" style="2" hidden="1" customWidth="1"/>
    <col min="16162" max="16162" width="16.28515625" style="2" customWidth="1"/>
    <col min="16163" max="16163" width="15.85546875" style="2" customWidth="1"/>
    <col min="16164" max="16164" width="16.7109375" style="2" customWidth="1"/>
    <col min="16165" max="16165" width="17.140625" style="2" customWidth="1"/>
    <col min="16166" max="16166" width="12.28515625" style="2" customWidth="1"/>
    <col min="16167" max="16167" width="13" style="2" customWidth="1"/>
    <col min="16168" max="16168" width="17.140625" style="2" customWidth="1"/>
    <col min="16169" max="16169" width="23.7109375" style="2" customWidth="1"/>
    <col min="16170" max="16179" width="0" style="2" hidden="1" customWidth="1"/>
    <col min="16180" max="16181" width="19.5703125" style="2" customWidth="1"/>
    <col min="16182" max="16182" width="13.5703125" style="2" customWidth="1"/>
    <col min="16183" max="16183" width="19.5703125" style="2" customWidth="1"/>
    <col min="16184" max="16184" width="25" style="2" customWidth="1"/>
    <col min="16185" max="16185" width="22.7109375" style="2" customWidth="1"/>
    <col min="16186" max="16186" width="12.5703125" style="2" customWidth="1"/>
    <col min="16187" max="16187" width="18.5703125" style="2" customWidth="1"/>
    <col min="16188" max="16188" width="15.7109375" style="2" customWidth="1"/>
    <col min="16189" max="16194" width="0" style="2" hidden="1" customWidth="1"/>
    <col min="16195" max="16197" width="11.42578125" style="2" customWidth="1"/>
    <col min="16198" max="16198" width="36.42578125" style="2" customWidth="1"/>
    <col min="16199" max="16204" width="11.42578125" style="2" customWidth="1"/>
    <col min="16205" max="16384" width="11.42578125" style="2"/>
  </cols>
  <sheetData>
    <row r="1" spans="1:116" x14ac:dyDescent="0.25">
      <c r="E1" s="4"/>
      <c r="F1" s="4"/>
      <c r="G1" s="4"/>
      <c r="H1" s="4"/>
      <c r="I1" s="4"/>
      <c r="J1" s="4"/>
      <c r="K1" s="4"/>
      <c r="L1" s="4"/>
      <c r="M1" s="4"/>
      <c r="N1" s="4"/>
      <c r="O1" s="4"/>
      <c r="P1" s="4"/>
      <c r="Q1" s="4"/>
      <c r="R1" s="4"/>
      <c r="S1" s="4"/>
      <c r="T1" s="4"/>
      <c r="U1" s="4"/>
      <c r="V1" s="4"/>
    </row>
    <row r="2" spans="1:116" x14ac:dyDescent="0.25">
      <c r="E2" s="4"/>
      <c r="F2" s="4"/>
      <c r="G2" s="4"/>
      <c r="H2" s="4"/>
      <c r="I2" s="4"/>
      <c r="J2" s="4"/>
      <c r="K2" s="4"/>
      <c r="L2" s="4"/>
      <c r="M2" s="4"/>
      <c r="N2" s="4"/>
      <c r="O2" s="4"/>
      <c r="P2" s="4"/>
      <c r="Q2" s="4"/>
      <c r="R2" s="4"/>
      <c r="S2" s="4"/>
      <c r="T2" s="4"/>
      <c r="U2" s="4"/>
      <c r="V2" s="4"/>
    </row>
    <row r="3" spans="1:116" x14ac:dyDescent="0.25">
      <c r="E3" s="4"/>
      <c r="F3" s="4"/>
      <c r="G3" s="4"/>
      <c r="H3" s="4"/>
      <c r="I3" s="4"/>
      <c r="J3" s="4"/>
      <c r="K3" s="4"/>
      <c r="L3" s="4"/>
      <c r="M3" s="4"/>
      <c r="N3" s="4"/>
      <c r="O3" s="4"/>
      <c r="P3" s="4"/>
      <c r="Q3" s="4"/>
      <c r="R3" s="4"/>
      <c r="S3" s="4"/>
      <c r="T3" s="4"/>
      <c r="U3" s="4"/>
      <c r="V3" s="4"/>
    </row>
    <row r="4" spans="1:116" x14ac:dyDescent="0.25">
      <c r="E4" s="4"/>
      <c r="F4" s="4"/>
      <c r="G4" s="4"/>
      <c r="H4" s="4"/>
      <c r="I4" s="4"/>
      <c r="J4" s="4"/>
      <c r="K4" s="4"/>
      <c r="L4" s="4"/>
      <c r="M4" s="4"/>
      <c r="N4" s="4"/>
      <c r="O4" s="4"/>
      <c r="P4" s="4"/>
      <c r="Q4" s="4"/>
      <c r="R4" s="4"/>
      <c r="S4" s="4"/>
      <c r="T4" s="4"/>
      <c r="U4" s="4"/>
      <c r="V4" s="4"/>
    </row>
    <row r="5" spans="1:116" x14ac:dyDescent="0.25">
      <c r="E5" s="4"/>
      <c r="F5" s="4"/>
      <c r="G5" s="4"/>
      <c r="H5" s="4"/>
      <c r="I5" s="4"/>
      <c r="J5" s="4"/>
      <c r="K5" s="4"/>
      <c r="L5" s="4"/>
      <c r="M5" s="4"/>
      <c r="N5" s="4"/>
      <c r="O5" s="4"/>
      <c r="P5" s="4"/>
      <c r="Q5" s="4"/>
      <c r="R5" s="4"/>
      <c r="S5" s="4"/>
      <c r="T5" s="4"/>
      <c r="U5" s="4"/>
      <c r="V5" s="4"/>
    </row>
    <row r="6" spans="1:116" x14ac:dyDescent="0.25">
      <c r="E6" s="4"/>
      <c r="F6" s="4"/>
      <c r="G6" s="4"/>
      <c r="H6" s="4"/>
      <c r="I6" s="4"/>
      <c r="J6" s="4"/>
      <c r="K6" s="4"/>
      <c r="L6" s="4"/>
      <c r="M6" s="4"/>
      <c r="N6" s="4"/>
      <c r="O6" s="4"/>
      <c r="P6" s="4"/>
      <c r="Q6" s="4"/>
      <c r="R6" s="4"/>
      <c r="S6" s="4"/>
      <c r="T6" s="4"/>
      <c r="U6" s="4"/>
      <c r="V6" s="4"/>
    </row>
    <row r="7" spans="1:116" ht="18.75" x14ac:dyDescent="0.25">
      <c r="B7" s="6" t="s">
        <v>0</v>
      </c>
      <c r="C7" s="6"/>
      <c r="D7" s="6"/>
      <c r="E7" s="4"/>
      <c r="F7" s="4"/>
      <c r="G7" s="4"/>
      <c r="H7" s="4"/>
      <c r="I7" s="4"/>
      <c r="J7" s="4"/>
      <c r="K7" s="4"/>
      <c r="L7" s="4"/>
      <c r="M7" s="4"/>
      <c r="N7" s="4"/>
      <c r="O7" s="4"/>
      <c r="P7" s="4"/>
      <c r="Q7" s="4"/>
      <c r="R7" s="4"/>
      <c r="S7" s="4"/>
      <c r="T7" s="4"/>
      <c r="U7" s="4"/>
      <c r="V7" s="4"/>
      <c r="W7" s="7"/>
      <c r="X7" s="7"/>
      <c r="Y7" s="7"/>
      <c r="Z7" s="7"/>
      <c r="AA7" s="7"/>
      <c r="AB7" s="7"/>
      <c r="AC7" s="7"/>
      <c r="AD7" s="7"/>
      <c r="AE7" s="7"/>
      <c r="AF7" s="8"/>
      <c r="AG7" s="7"/>
      <c r="AH7" s="7"/>
      <c r="AI7" s="7"/>
      <c r="AJ7" s="7"/>
      <c r="AK7" s="7"/>
      <c r="AL7" s="7"/>
      <c r="AM7" s="7"/>
      <c r="AN7" s="7"/>
      <c r="AO7" s="7"/>
      <c r="AP7" s="7"/>
      <c r="AQ7" s="7"/>
      <c r="AR7" s="7"/>
      <c r="AS7" s="7"/>
      <c r="AT7" s="7"/>
      <c r="AU7" s="7"/>
      <c r="AV7" s="7"/>
      <c r="AW7" s="7"/>
      <c r="AX7" s="7"/>
      <c r="AY7" s="7"/>
    </row>
    <row r="8" spans="1:116" ht="18.75" x14ac:dyDescent="0.25">
      <c r="B8" s="6" t="s">
        <v>1</v>
      </c>
      <c r="C8" s="6"/>
      <c r="D8" s="6"/>
      <c r="E8" s="4"/>
      <c r="F8" s="4"/>
      <c r="G8" s="4"/>
      <c r="H8" s="4"/>
      <c r="I8" s="4"/>
      <c r="J8" s="4"/>
      <c r="K8" s="4"/>
      <c r="L8" s="4"/>
      <c r="M8" s="4"/>
      <c r="N8" s="4"/>
      <c r="O8" s="4"/>
      <c r="P8" s="4"/>
      <c r="Q8" s="4"/>
      <c r="R8" s="4"/>
      <c r="S8" s="4"/>
      <c r="T8" s="4"/>
      <c r="U8" s="4"/>
      <c r="V8" s="4"/>
      <c r="W8" s="7"/>
      <c r="X8" s="7"/>
      <c r="Y8" s="7"/>
      <c r="Z8" s="7"/>
      <c r="AA8" s="7"/>
      <c r="AB8" s="7"/>
      <c r="AC8" s="7"/>
      <c r="AD8" s="7"/>
      <c r="AE8" s="7"/>
      <c r="AF8" s="8"/>
      <c r="AG8" s="7"/>
      <c r="AH8" s="7"/>
      <c r="AI8" s="7"/>
      <c r="AJ8" s="7"/>
      <c r="AK8" s="7"/>
      <c r="AL8" s="7"/>
      <c r="AM8" s="7"/>
      <c r="AN8" s="7"/>
      <c r="AO8" s="7"/>
      <c r="AP8" s="7"/>
      <c r="AQ8" s="7"/>
      <c r="AR8" s="7"/>
      <c r="AS8" s="7"/>
      <c r="AT8" s="7"/>
      <c r="AU8" s="7"/>
      <c r="AV8" s="7"/>
      <c r="AW8" s="7"/>
      <c r="AX8" s="7"/>
      <c r="AY8" s="7"/>
    </row>
    <row r="9" spans="1:116" ht="18.75" x14ac:dyDescent="0.25">
      <c r="B9" s="6" t="s">
        <v>2</v>
      </c>
      <c r="C9" s="6"/>
      <c r="D9" s="6"/>
      <c r="E9" s="4"/>
      <c r="F9" s="4"/>
      <c r="G9" s="4"/>
      <c r="H9" s="4"/>
      <c r="I9" s="4"/>
      <c r="J9" s="4"/>
      <c r="K9" s="4"/>
      <c r="L9" s="4"/>
      <c r="M9" s="4"/>
      <c r="N9" s="4"/>
      <c r="O9" s="4"/>
      <c r="P9" s="4"/>
      <c r="Q9" s="4"/>
      <c r="R9" s="4"/>
      <c r="S9" s="4"/>
      <c r="T9" s="4"/>
      <c r="U9" s="4"/>
      <c r="V9" s="4"/>
      <c r="W9" s="7"/>
      <c r="X9" s="7"/>
      <c r="Y9" s="7"/>
      <c r="Z9" s="7"/>
      <c r="AA9" s="7"/>
      <c r="AB9" s="7"/>
      <c r="AC9" s="7"/>
      <c r="AD9" s="7"/>
      <c r="AE9" s="7"/>
      <c r="AF9" s="8"/>
      <c r="AG9" s="7"/>
      <c r="AH9" s="7"/>
      <c r="AI9" s="7"/>
      <c r="AJ9" s="7"/>
      <c r="AK9" s="7"/>
      <c r="AL9" s="7"/>
      <c r="AM9" s="7"/>
      <c r="AN9" s="7"/>
      <c r="AO9" s="7"/>
      <c r="AP9" s="7"/>
      <c r="AQ9" s="7"/>
      <c r="AR9" s="7"/>
      <c r="AS9" s="7"/>
      <c r="AT9" s="7"/>
      <c r="AU9" s="7"/>
      <c r="AV9" s="7"/>
      <c r="AW9" s="7"/>
      <c r="AX9" s="7"/>
      <c r="AY9" s="7"/>
    </row>
    <row r="10" spans="1:116" x14ac:dyDescent="0.3">
      <c r="D10" s="9"/>
      <c r="E10" s="4"/>
      <c r="F10" s="4"/>
      <c r="G10" s="4"/>
      <c r="H10" s="4"/>
      <c r="I10" s="4"/>
      <c r="J10" s="4"/>
      <c r="K10" s="4"/>
      <c r="L10" s="4"/>
      <c r="M10" s="4"/>
      <c r="N10" s="4"/>
      <c r="O10" s="4"/>
      <c r="P10" s="4"/>
      <c r="Q10" s="4"/>
      <c r="R10" s="4"/>
      <c r="S10" s="4"/>
      <c r="T10" s="4"/>
      <c r="U10" s="4"/>
      <c r="V10" s="4"/>
    </row>
    <row r="11" spans="1:116" ht="17.25" thickBot="1" x14ac:dyDescent="0.3">
      <c r="E11" s="3"/>
      <c r="F11" s="3"/>
      <c r="G11" s="3"/>
      <c r="H11" s="3"/>
      <c r="I11" s="3"/>
      <c r="J11" s="3"/>
      <c r="K11" s="3"/>
      <c r="L11" s="3"/>
      <c r="M11" s="3"/>
      <c r="N11" s="3"/>
      <c r="O11" s="3"/>
      <c r="P11" s="3"/>
      <c r="Q11" s="3"/>
      <c r="R11" s="3"/>
      <c r="S11" s="3"/>
    </row>
    <row r="12" spans="1:116" s="20" customFormat="1" ht="43.5" thickBot="1" x14ac:dyDescent="0.3">
      <c r="A12" s="10"/>
      <c r="B12" s="11" t="s">
        <v>3</v>
      </c>
      <c r="C12" s="12" t="s">
        <v>4</v>
      </c>
      <c r="D12" s="12" t="s">
        <v>5</v>
      </c>
      <c r="E12" s="12" t="s">
        <v>6</v>
      </c>
      <c r="F12" s="12" t="s">
        <v>7</v>
      </c>
      <c r="G12" s="12" t="s">
        <v>8</v>
      </c>
      <c r="H12" s="12" t="s">
        <v>9</v>
      </c>
      <c r="I12" s="12" t="s">
        <v>10</v>
      </c>
      <c r="J12" s="12" t="s">
        <v>11</v>
      </c>
      <c r="K12" s="12" t="s">
        <v>12</v>
      </c>
      <c r="L12" s="13" t="s">
        <v>13</v>
      </c>
      <c r="M12" s="14" t="s">
        <v>14</v>
      </c>
      <c r="N12" s="14" t="s">
        <v>15</v>
      </c>
      <c r="O12" s="14" t="s">
        <v>16</v>
      </c>
      <c r="P12" s="14" t="s">
        <v>17</v>
      </c>
      <c r="Q12" s="15" t="s">
        <v>18</v>
      </c>
      <c r="R12" s="16" t="s">
        <v>19</v>
      </c>
      <c r="S12" s="17" t="s">
        <v>20</v>
      </c>
      <c r="T12" s="18" t="s">
        <v>21</v>
      </c>
      <c r="U12" s="18" t="s">
        <v>22</v>
      </c>
      <c r="V12" s="18" t="s">
        <v>23</v>
      </c>
      <c r="W12" s="18" t="s">
        <v>24</v>
      </c>
      <c r="X12" s="18" t="s">
        <v>25</v>
      </c>
      <c r="Y12" s="18" t="s">
        <v>26</v>
      </c>
      <c r="Z12" s="18" t="s">
        <v>27</v>
      </c>
      <c r="AA12" s="18" t="s">
        <v>7</v>
      </c>
      <c r="AB12" s="18" t="s">
        <v>8</v>
      </c>
      <c r="AC12" s="18" t="s">
        <v>9</v>
      </c>
      <c r="AD12" s="18" t="s">
        <v>10</v>
      </c>
      <c r="AE12" s="18" t="s">
        <v>11</v>
      </c>
      <c r="AF12" s="18" t="s">
        <v>12</v>
      </c>
      <c r="AG12" s="18" t="s">
        <v>13</v>
      </c>
      <c r="AH12" s="18" t="s">
        <v>28</v>
      </c>
      <c r="AI12" s="18" t="s">
        <v>29</v>
      </c>
      <c r="AJ12" s="18" t="s">
        <v>30</v>
      </c>
      <c r="AK12" s="18" t="s">
        <v>31</v>
      </c>
      <c r="AL12" s="18" t="s">
        <v>32</v>
      </c>
      <c r="AM12" s="18" t="s">
        <v>33</v>
      </c>
      <c r="AN12" s="18" t="s">
        <v>34</v>
      </c>
      <c r="AO12" s="18" t="s">
        <v>35</v>
      </c>
      <c r="AP12" s="18" t="s">
        <v>36</v>
      </c>
      <c r="AQ12" s="18" t="s">
        <v>37</v>
      </c>
      <c r="AR12" s="18" t="s">
        <v>38</v>
      </c>
      <c r="AS12" s="18" t="s">
        <v>39</v>
      </c>
      <c r="AT12" s="18" t="s">
        <v>40</v>
      </c>
      <c r="AU12" s="18" t="s">
        <v>41</v>
      </c>
      <c r="AV12" s="18" t="s">
        <v>42</v>
      </c>
      <c r="AW12" s="18" t="s">
        <v>43</v>
      </c>
      <c r="AX12" s="18" t="s">
        <v>44</v>
      </c>
      <c r="AY12" s="18" t="s">
        <v>45</v>
      </c>
      <c r="AZ12" s="14" t="str">
        <f>+M12</f>
        <v>LÍNEA ESTRATÉGICA</v>
      </c>
      <c r="BA12" s="14" t="s">
        <v>16</v>
      </c>
      <c r="BB12" s="14" t="s">
        <v>17</v>
      </c>
      <c r="BC12" s="14" t="s">
        <v>46</v>
      </c>
      <c r="BD12" s="18" t="s">
        <v>47</v>
      </c>
      <c r="BE12" s="18" t="s">
        <v>48</v>
      </c>
      <c r="BF12" s="18" t="s">
        <v>49</v>
      </c>
      <c r="BG12" s="18" t="s">
        <v>50</v>
      </c>
      <c r="BH12" s="18" t="s">
        <v>51</v>
      </c>
      <c r="BI12" s="11" t="s">
        <v>7</v>
      </c>
      <c r="BJ12" s="12" t="s">
        <v>8</v>
      </c>
      <c r="BK12" s="12" t="s">
        <v>9</v>
      </c>
      <c r="BL12" s="12" t="s">
        <v>10</v>
      </c>
      <c r="BM12" s="12" t="s">
        <v>11</v>
      </c>
      <c r="BN12" s="13" t="s">
        <v>12</v>
      </c>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row>
    <row r="13" spans="1:116" s="42" customFormat="1" ht="135.75" thickBot="1" x14ac:dyDescent="0.3">
      <c r="A13" s="21"/>
      <c r="B13" s="22" t="s">
        <v>52</v>
      </c>
      <c r="C13" s="23" t="s">
        <v>53</v>
      </c>
      <c r="D13" s="22" t="s">
        <v>54</v>
      </c>
      <c r="E13" s="22">
        <v>1</v>
      </c>
      <c r="F13" s="24"/>
      <c r="G13" s="24"/>
      <c r="H13" s="24"/>
      <c r="I13" s="24"/>
      <c r="J13" s="24"/>
      <c r="K13" s="25"/>
      <c r="L13" s="24"/>
      <c r="M13" s="23" t="s">
        <v>55</v>
      </c>
      <c r="N13" s="24">
        <v>19</v>
      </c>
      <c r="O13" s="22" t="s">
        <v>56</v>
      </c>
      <c r="P13" s="23" t="s">
        <v>57</v>
      </c>
      <c r="Q13" s="23"/>
      <c r="R13" s="26"/>
      <c r="S13" s="26"/>
      <c r="T13" s="27">
        <v>1905024</v>
      </c>
      <c r="U13" s="28" t="s">
        <v>58</v>
      </c>
      <c r="V13" s="29">
        <v>190502400</v>
      </c>
      <c r="W13" s="30" t="s">
        <v>59</v>
      </c>
      <c r="X13" s="31"/>
      <c r="Y13" s="31" t="s">
        <v>60</v>
      </c>
      <c r="Z13" s="31">
        <v>1</v>
      </c>
      <c r="AA13" s="31"/>
      <c r="AB13" s="31"/>
      <c r="AC13" s="31"/>
      <c r="AD13" s="31"/>
      <c r="AE13" s="31"/>
      <c r="AF13" s="25"/>
      <c r="AG13" s="31"/>
      <c r="AH13" s="32"/>
      <c r="AI13" s="32">
        <v>1500000</v>
      </c>
      <c r="AJ13" s="32"/>
      <c r="AK13" s="32"/>
      <c r="AL13" s="32"/>
      <c r="AM13" s="32"/>
      <c r="AN13" s="32"/>
      <c r="AO13" s="32">
        <f>+SUM(AH13:AN13)</f>
        <v>1500000</v>
      </c>
      <c r="AP13" s="32"/>
      <c r="AQ13" s="32"/>
      <c r="AR13" s="32"/>
      <c r="AS13" s="32"/>
      <c r="AT13" s="32"/>
      <c r="AU13" s="32"/>
      <c r="AV13" s="32"/>
      <c r="AW13" s="32"/>
      <c r="AX13" s="32"/>
      <c r="AY13" s="32"/>
      <c r="AZ13" s="33" t="s">
        <v>55</v>
      </c>
      <c r="BA13" s="27" t="s">
        <v>61</v>
      </c>
      <c r="BB13" s="33" t="s">
        <v>57</v>
      </c>
      <c r="BC13" s="34" t="s">
        <v>62</v>
      </c>
      <c r="BD13" s="35"/>
      <c r="BE13" s="36" t="s">
        <v>63</v>
      </c>
      <c r="BF13" s="37">
        <v>0</v>
      </c>
      <c r="BG13" s="32" t="s">
        <v>60</v>
      </c>
      <c r="BH13" s="37">
        <v>0</v>
      </c>
      <c r="BI13" s="38"/>
      <c r="BJ13" s="39"/>
      <c r="BK13" s="39"/>
      <c r="BL13" s="40"/>
      <c r="BM13" s="38"/>
      <c r="BN13" s="41"/>
    </row>
    <row r="14" spans="1:116" s="42" customFormat="1" ht="81.75" thickBot="1" x14ac:dyDescent="0.3">
      <c r="A14" s="21"/>
      <c r="B14" s="22" t="s">
        <v>52</v>
      </c>
      <c r="C14" s="23" t="s">
        <v>64</v>
      </c>
      <c r="D14" s="22" t="s">
        <v>65</v>
      </c>
      <c r="E14" s="22">
        <v>1</v>
      </c>
      <c r="F14" s="24"/>
      <c r="G14" s="24"/>
      <c r="H14" s="24"/>
      <c r="I14" s="24"/>
      <c r="J14" s="24"/>
      <c r="K14" s="25"/>
      <c r="L14" s="24"/>
      <c r="M14" s="23" t="s">
        <v>55</v>
      </c>
      <c r="N14" s="24">
        <v>19</v>
      </c>
      <c r="O14" s="22" t="s">
        <v>56</v>
      </c>
      <c r="P14" s="23" t="s">
        <v>57</v>
      </c>
      <c r="Q14" s="23"/>
      <c r="R14" s="26"/>
      <c r="S14" s="26"/>
      <c r="T14" s="43"/>
      <c r="U14" s="44"/>
      <c r="V14" s="29">
        <v>190502401</v>
      </c>
      <c r="W14" s="30" t="s">
        <v>66</v>
      </c>
      <c r="X14" s="31"/>
      <c r="Y14" s="31" t="s">
        <v>67</v>
      </c>
      <c r="Z14" s="31">
        <v>150</v>
      </c>
      <c r="AA14" s="31"/>
      <c r="AB14" s="31"/>
      <c r="AC14" s="31"/>
      <c r="AD14" s="31"/>
      <c r="AE14" s="31"/>
      <c r="AF14" s="25"/>
      <c r="AG14" s="31"/>
      <c r="AH14" s="32"/>
      <c r="AI14" s="32">
        <v>600000</v>
      </c>
      <c r="AJ14" s="32"/>
      <c r="AK14" s="32"/>
      <c r="AL14" s="32"/>
      <c r="AM14" s="32"/>
      <c r="AN14" s="32"/>
      <c r="AO14" s="32">
        <f t="shared" ref="AO14:AO77" si="0">+SUM(AH14:AN14)</f>
        <v>600000</v>
      </c>
      <c r="AP14" s="32"/>
      <c r="AQ14" s="32"/>
      <c r="AR14" s="32"/>
      <c r="AS14" s="32"/>
      <c r="AT14" s="32"/>
      <c r="AU14" s="32"/>
      <c r="AV14" s="32"/>
      <c r="AW14" s="32"/>
      <c r="AX14" s="32"/>
      <c r="AY14" s="32"/>
      <c r="AZ14" s="45"/>
      <c r="BA14" s="46"/>
      <c r="BB14" s="45"/>
      <c r="BC14" s="47"/>
      <c r="BD14" s="32"/>
      <c r="BE14" s="36" t="s">
        <v>68</v>
      </c>
      <c r="BF14" s="37">
        <v>49.012999999999998</v>
      </c>
      <c r="BG14" s="32" t="s">
        <v>69</v>
      </c>
      <c r="BH14" s="37">
        <v>34.308999999999997</v>
      </c>
      <c r="BI14" s="48">
        <f>+BH14/4</f>
        <v>8.5772499999999994</v>
      </c>
      <c r="BJ14" s="49">
        <v>22.5</v>
      </c>
      <c r="BK14" s="49">
        <v>22.5</v>
      </c>
      <c r="BL14" s="50">
        <v>22.5</v>
      </c>
      <c r="BM14" s="48">
        <f>SUM(BI14:BL14)</f>
        <v>76.077249999999992</v>
      </c>
      <c r="BN14" s="51">
        <f>+BM14/BH14</f>
        <v>2.2174137981287707</v>
      </c>
    </row>
    <row r="15" spans="1:116" s="42" customFormat="1" ht="176.25" thickBot="1" x14ac:dyDescent="0.3">
      <c r="A15" s="21"/>
      <c r="B15" s="22" t="s">
        <v>52</v>
      </c>
      <c r="C15" s="23" t="s">
        <v>70</v>
      </c>
      <c r="D15" s="22" t="s">
        <v>54</v>
      </c>
      <c r="E15" s="22">
        <v>1</v>
      </c>
      <c r="F15" s="24"/>
      <c r="G15" s="24"/>
      <c r="H15" s="24"/>
      <c r="I15" s="24"/>
      <c r="J15" s="24"/>
      <c r="K15" s="25"/>
      <c r="L15" s="24"/>
      <c r="M15" s="23" t="s">
        <v>55</v>
      </c>
      <c r="N15" s="24">
        <v>19</v>
      </c>
      <c r="O15" s="22" t="s">
        <v>56</v>
      </c>
      <c r="P15" s="23" t="s">
        <v>57</v>
      </c>
      <c r="Q15" s="23"/>
      <c r="R15" s="26"/>
      <c r="S15" s="26"/>
      <c r="T15" s="22"/>
      <c r="U15" s="52" t="s">
        <v>71</v>
      </c>
      <c r="V15" s="29"/>
      <c r="W15" s="30" t="s">
        <v>72</v>
      </c>
      <c r="X15" s="31"/>
      <c r="Y15" s="31" t="s">
        <v>60</v>
      </c>
      <c r="Z15" s="31">
        <v>1</v>
      </c>
      <c r="AA15" s="31"/>
      <c r="AB15" s="31"/>
      <c r="AC15" s="31"/>
      <c r="AD15" s="31"/>
      <c r="AE15" s="31"/>
      <c r="AF15" s="25"/>
      <c r="AG15" s="31"/>
      <c r="AH15" s="32"/>
      <c r="AI15" s="32">
        <v>1500000</v>
      </c>
      <c r="AJ15" s="32"/>
      <c r="AK15" s="32"/>
      <c r="AL15" s="32"/>
      <c r="AM15" s="32"/>
      <c r="AN15" s="32"/>
      <c r="AO15" s="32">
        <f t="shared" si="0"/>
        <v>1500000</v>
      </c>
      <c r="AP15" s="32"/>
      <c r="AQ15" s="32"/>
      <c r="AR15" s="32"/>
      <c r="AS15" s="32"/>
      <c r="AT15" s="32"/>
      <c r="AU15" s="32"/>
      <c r="AV15" s="32"/>
      <c r="AW15" s="32"/>
      <c r="AX15" s="32"/>
      <c r="AY15" s="32"/>
      <c r="AZ15" s="45"/>
      <c r="BA15" s="46"/>
      <c r="BB15" s="45"/>
      <c r="BC15" s="47"/>
      <c r="BD15" s="22"/>
      <c r="BE15" s="53" t="s">
        <v>73</v>
      </c>
      <c r="BF15" s="54">
        <v>6.9539999999999997</v>
      </c>
      <c r="BG15" s="55" t="s">
        <v>69</v>
      </c>
      <c r="BH15" s="54">
        <v>4.867</v>
      </c>
      <c r="BI15" s="38"/>
      <c r="BJ15" s="39"/>
      <c r="BK15" s="39"/>
      <c r="BL15" s="56"/>
      <c r="BM15" s="38"/>
      <c r="BN15" s="57"/>
    </row>
    <row r="16" spans="1:116" s="42" customFormat="1" ht="122.25" thickBot="1" x14ac:dyDescent="0.3">
      <c r="A16" s="21"/>
      <c r="B16" s="22" t="s">
        <v>52</v>
      </c>
      <c r="C16" s="23" t="s">
        <v>74</v>
      </c>
      <c r="D16" s="22" t="s">
        <v>75</v>
      </c>
      <c r="E16" s="22">
        <v>1</v>
      </c>
      <c r="F16" s="24"/>
      <c r="G16" s="24"/>
      <c r="H16" s="24"/>
      <c r="I16" s="24"/>
      <c r="J16" s="24"/>
      <c r="K16" s="25"/>
      <c r="L16" s="24"/>
      <c r="M16" s="23" t="s">
        <v>55</v>
      </c>
      <c r="N16" s="24">
        <v>19</v>
      </c>
      <c r="O16" s="22" t="s">
        <v>56</v>
      </c>
      <c r="P16" s="23" t="s">
        <v>57</v>
      </c>
      <c r="Q16" s="23"/>
      <c r="R16" s="22"/>
      <c r="S16" s="22"/>
      <c r="T16" s="22"/>
      <c r="U16" s="52" t="s">
        <v>76</v>
      </c>
      <c r="V16" s="29"/>
      <c r="W16" s="30" t="s">
        <v>77</v>
      </c>
      <c r="X16" s="31"/>
      <c r="Y16" s="31" t="s">
        <v>60</v>
      </c>
      <c r="Z16" s="31">
        <v>1</v>
      </c>
      <c r="AA16" s="31"/>
      <c r="AB16" s="31"/>
      <c r="AC16" s="31"/>
      <c r="AD16" s="31"/>
      <c r="AE16" s="31"/>
      <c r="AF16" s="25"/>
      <c r="AG16" s="31"/>
      <c r="AH16" s="32"/>
      <c r="AI16" s="32">
        <v>1300000</v>
      </c>
      <c r="AJ16" s="32"/>
      <c r="AK16" s="32"/>
      <c r="AL16" s="32"/>
      <c r="AM16" s="32"/>
      <c r="AN16" s="32"/>
      <c r="AO16" s="32">
        <f t="shared" si="0"/>
        <v>1300000</v>
      </c>
      <c r="AP16" s="32"/>
      <c r="AQ16" s="32"/>
      <c r="AR16" s="32"/>
      <c r="AS16" s="32"/>
      <c r="AT16" s="32"/>
      <c r="AU16" s="32"/>
      <c r="AV16" s="32"/>
      <c r="AW16" s="32"/>
      <c r="AX16" s="32"/>
      <c r="AY16" s="32"/>
      <c r="AZ16" s="45"/>
      <c r="BA16" s="46"/>
      <c r="BB16" s="45"/>
      <c r="BC16" s="47"/>
      <c r="BD16" s="22"/>
      <c r="BE16" s="58"/>
      <c r="BF16" s="59"/>
      <c r="BG16" s="60"/>
      <c r="BH16" s="59"/>
      <c r="BI16" s="38"/>
      <c r="BJ16" s="39"/>
      <c r="BK16" s="39"/>
      <c r="BL16" s="56"/>
      <c r="BM16" s="38"/>
      <c r="BN16" s="57"/>
    </row>
    <row r="17" spans="1:66" s="42" customFormat="1" ht="216.75" thickBot="1" x14ac:dyDescent="0.3">
      <c r="A17" s="21"/>
      <c r="B17" s="22" t="s">
        <v>52</v>
      </c>
      <c r="C17" s="23" t="s">
        <v>78</v>
      </c>
      <c r="D17" s="22" t="s">
        <v>79</v>
      </c>
      <c r="E17" s="61">
        <v>1</v>
      </c>
      <c r="F17" s="24"/>
      <c r="G17" s="24"/>
      <c r="H17" s="24"/>
      <c r="I17" s="24"/>
      <c r="J17" s="24"/>
      <c r="K17" s="25"/>
      <c r="L17" s="24"/>
      <c r="M17" s="23" t="s">
        <v>55</v>
      </c>
      <c r="N17" s="24">
        <v>19</v>
      </c>
      <c r="O17" s="22" t="s">
        <v>56</v>
      </c>
      <c r="P17" s="23" t="s">
        <v>57</v>
      </c>
      <c r="Q17" s="23"/>
      <c r="R17" s="22"/>
      <c r="S17" s="22"/>
      <c r="T17" s="22"/>
      <c r="U17" s="52" t="s">
        <v>80</v>
      </c>
      <c r="V17" s="29"/>
      <c r="W17" s="30" t="s">
        <v>81</v>
      </c>
      <c r="X17" s="22"/>
      <c r="Y17" s="31" t="s">
        <v>60</v>
      </c>
      <c r="Z17" s="31">
        <v>1</v>
      </c>
      <c r="AA17" s="31"/>
      <c r="AB17" s="31"/>
      <c r="AC17" s="31"/>
      <c r="AD17" s="31"/>
      <c r="AE17" s="31"/>
      <c r="AF17" s="25"/>
      <c r="AG17" s="31"/>
      <c r="AH17" s="32"/>
      <c r="AI17" s="32">
        <v>1500000</v>
      </c>
      <c r="AJ17" s="32"/>
      <c r="AK17" s="32"/>
      <c r="AL17" s="32"/>
      <c r="AM17" s="32"/>
      <c r="AN17" s="32"/>
      <c r="AO17" s="32">
        <f t="shared" si="0"/>
        <v>1500000</v>
      </c>
      <c r="AP17" s="62"/>
      <c r="AQ17" s="62"/>
      <c r="AR17" s="62"/>
      <c r="AS17" s="62"/>
      <c r="AT17" s="62"/>
      <c r="AU17" s="62"/>
      <c r="AV17" s="62"/>
      <c r="AW17" s="62"/>
      <c r="AX17" s="62"/>
      <c r="AY17" s="62"/>
      <c r="AZ17" s="63"/>
      <c r="BA17" s="43"/>
      <c r="BB17" s="63"/>
      <c r="BC17" s="64"/>
      <c r="BD17" s="32"/>
      <c r="BE17" s="23" t="s">
        <v>82</v>
      </c>
      <c r="BF17" s="37">
        <v>0.224</v>
      </c>
      <c r="BG17" s="32" t="s">
        <v>69</v>
      </c>
      <c r="BH17" s="37">
        <v>0.156</v>
      </c>
      <c r="BI17" s="38"/>
      <c r="BJ17" s="39"/>
      <c r="BK17" s="39"/>
      <c r="BL17" s="56"/>
      <c r="BM17" s="38"/>
      <c r="BN17" s="57"/>
    </row>
    <row r="18" spans="1:66" s="42" customFormat="1" ht="48.75" customHeight="1" thickBot="1" x14ac:dyDescent="0.3">
      <c r="A18" s="21"/>
      <c r="B18" s="22" t="s">
        <v>52</v>
      </c>
      <c r="C18" s="23" t="s">
        <v>83</v>
      </c>
      <c r="D18" s="22" t="s">
        <v>84</v>
      </c>
      <c r="E18" s="22">
        <v>1</v>
      </c>
      <c r="F18" s="24"/>
      <c r="G18" s="24"/>
      <c r="H18" s="24"/>
      <c r="I18" s="24"/>
      <c r="J18" s="24"/>
      <c r="K18" s="25"/>
      <c r="L18" s="24"/>
      <c r="M18" s="23" t="s">
        <v>55</v>
      </c>
      <c r="N18" s="24">
        <v>19</v>
      </c>
      <c r="O18" s="22" t="s">
        <v>56</v>
      </c>
      <c r="P18" s="23" t="s">
        <v>57</v>
      </c>
      <c r="Q18" s="23"/>
      <c r="R18" s="22"/>
      <c r="S18" s="22"/>
      <c r="T18" s="27">
        <v>1905023</v>
      </c>
      <c r="U18" s="33" t="s">
        <v>85</v>
      </c>
      <c r="V18" s="65" t="s">
        <v>86</v>
      </c>
      <c r="W18" s="66" t="s">
        <v>87</v>
      </c>
      <c r="X18" s="22"/>
      <c r="Y18" s="67" t="s">
        <v>60</v>
      </c>
      <c r="Z18" s="27">
        <v>2</v>
      </c>
      <c r="AA18" s="31"/>
      <c r="AB18" s="31"/>
      <c r="AC18" s="31"/>
      <c r="AD18" s="31"/>
      <c r="AE18" s="31"/>
      <c r="AF18" s="25"/>
      <c r="AG18" s="31"/>
      <c r="AH18" s="32"/>
      <c r="AI18" s="32">
        <v>600000</v>
      </c>
      <c r="AJ18" s="32"/>
      <c r="AK18" s="32"/>
      <c r="AL18" s="32"/>
      <c r="AM18" s="32"/>
      <c r="AN18" s="32"/>
      <c r="AO18" s="32">
        <f t="shared" si="0"/>
        <v>600000</v>
      </c>
      <c r="AP18" s="62"/>
      <c r="AQ18" s="62"/>
      <c r="AR18" s="62"/>
      <c r="AS18" s="62"/>
      <c r="AT18" s="62"/>
      <c r="AU18" s="62"/>
      <c r="AV18" s="62"/>
      <c r="AW18" s="62"/>
      <c r="AX18" s="62"/>
      <c r="AY18" s="62"/>
      <c r="AZ18" s="33" t="s">
        <v>55</v>
      </c>
      <c r="BA18" s="27" t="s">
        <v>61</v>
      </c>
      <c r="BB18" s="33" t="s">
        <v>57</v>
      </c>
      <c r="BC18" s="34" t="s">
        <v>62</v>
      </c>
      <c r="BD18" s="32"/>
      <c r="BE18" s="53" t="s">
        <v>88</v>
      </c>
      <c r="BF18" s="54">
        <v>0.26500000000000001</v>
      </c>
      <c r="BG18" s="55" t="s">
        <v>69</v>
      </c>
      <c r="BH18" s="54">
        <v>0.185</v>
      </c>
      <c r="BI18" s="38"/>
      <c r="BJ18" s="39"/>
      <c r="BK18" s="39"/>
      <c r="BL18" s="56"/>
      <c r="BM18" s="38"/>
      <c r="BN18" s="57"/>
    </row>
    <row r="19" spans="1:66" s="42" customFormat="1" ht="68.25" thickBot="1" x14ac:dyDescent="0.3">
      <c r="A19" s="21"/>
      <c r="B19" s="22" t="s">
        <v>52</v>
      </c>
      <c r="C19" s="23" t="s">
        <v>89</v>
      </c>
      <c r="D19" s="22" t="s">
        <v>90</v>
      </c>
      <c r="E19" s="22">
        <v>1</v>
      </c>
      <c r="F19" s="24"/>
      <c r="G19" s="24"/>
      <c r="H19" s="24"/>
      <c r="I19" s="24"/>
      <c r="J19" s="24"/>
      <c r="K19" s="25"/>
      <c r="L19" s="24"/>
      <c r="M19" s="23" t="s">
        <v>55</v>
      </c>
      <c r="N19" s="24">
        <v>19</v>
      </c>
      <c r="O19" s="22" t="s">
        <v>56</v>
      </c>
      <c r="P19" s="23" t="s">
        <v>57</v>
      </c>
      <c r="Q19" s="23"/>
      <c r="R19" s="22"/>
      <c r="S19" s="22"/>
      <c r="T19" s="46"/>
      <c r="U19" s="45"/>
      <c r="V19" s="65"/>
      <c r="W19" s="66"/>
      <c r="X19" s="22"/>
      <c r="Y19" s="68"/>
      <c r="Z19" s="46"/>
      <c r="AA19" s="31"/>
      <c r="AB19" s="31"/>
      <c r="AC19" s="31"/>
      <c r="AD19" s="31"/>
      <c r="AE19" s="31"/>
      <c r="AF19" s="25"/>
      <c r="AG19" s="31"/>
      <c r="AH19" s="32"/>
      <c r="AI19" s="32">
        <v>600000</v>
      </c>
      <c r="AJ19" s="32"/>
      <c r="AK19" s="32"/>
      <c r="AL19" s="32"/>
      <c r="AM19" s="32"/>
      <c r="AN19" s="32"/>
      <c r="AO19" s="32">
        <f t="shared" si="0"/>
        <v>600000</v>
      </c>
      <c r="AP19" s="62"/>
      <c r="AQ19" s="62"/>
      <c r="AR19" s="62"/>
      <c r="AS19" s="62"/>
      <c r="AT19" s="62"/>
      <c r="AU19" s="62"/>
      <c r="AV19" s="62"/>
      <c r="AW19" s="62"/>
      <c r="AX19" s="62"/>
      <c r="AY19" s="62"/>
      <c r="AZ19" s="45"/>
      <c r="BA19" s="46"/>
      <c r="BB19" s="45"/>
      <c r="BC19" s="47"/>
      <c r="BD19" s="32"/>
      <c r="BE19" s="69"/>
      <c r="BF19" s="70"/>
      <c r="BG19" s="71"/>
      <c r="BH19" s="70"/>
      <c r="BI19" s="38"/>
      <c r="BJ19" s="39"/>
      <c r="BK19" s="39"/>
      <c r="BL19" s="56"/>
      <c r="BM19" s="38"/>
      <c r="BN19" s="57"/>
    </row>
    <row r="20" spans="1:66" s="42" customFormat="1" ht="68.25" thickBot="1" x14ac:dyDescent="0.3">
      <c r="A20" s="21"/>
      <c r="B20" s="22" t="s">
        <v>52</v>
      </c>
      <c r="C20" s="23" t="s">
        <v>91</v>
      </c>
      <c r="D20" s="22" t="s">
        <v>92</v>
      </c>
      <c r="E20" s="22">
        <v>4</v>
      </c>
      <c r="F20" s="24"/>
      <c r="G20" s="24"/>
      <c r="H20" s="24"/>
      <c r="I20" s="24"/>
      <c r="J20" s="24"/>
      <c r="K20" s="25"/>
      <c r="L20" s="24"/>
      <c r="M20" s="23" t="s">
        <v>55</v>
      </c>
      <c r="N20" s="24">
        <v>19</v>
      </c>
      <c r="O20" s="22" t="s">
        <v>56</v>
      </c>
      <c r="P20" s="23" t="s">
        <v>57</v>
      </c>
      <c r="Q20" s="23"/>
      <c r="R20" s="22"/>
      <c r="S20" s="22"/>
      <c r="T20" s="46"/>
      <c r="U20" s="45"/>
      <c r="V20" s="65"/>
      <c r="W20" s="66"/>
      <c r="X20" s="22"/>
      <c r="Y20" s="72"/>
      <c r="Z20" s="43"/>
      <c r="AA20" s="31"/>
      <c r="AB20" s="31"/>
      <c r="AC20" s="31"/>
      <c r="AD20" s="31"/>
      <c r="AE20" s="31"/>
      <c r="AF20" s="25"/>
      <c r="AG20" s="31"/>
      <c r="AH20" s="32">
        <v>800000</v>
      </c>
      <c r="AI20" s="32">
        <v>600000</v>
      </c>
      <c r="AJ20" s="32"/>
      <c r="AK20" s="32"/>
      <c r="AL20" s="32"/>
      <c r="AM20" s="32"/>
      <c r="AN20" s="32"/>
      <c r="AO20" s="32">
        <f t="shared" si="0"/>
        <v>1400000</v>
      </c>
      <c r="AP20" s="62"/>
      <c r="AQ20" s="62"/>
      <c r="AR20" s="62"/>
      <c r="AS20" s="62"/>
      <c r="AT20" s="62"/>
      <c r="AU20" s="62"/>
      <c r="AV20" s="62"/>
      <c r="AW20" s="62"/>
      <c r="AX20" s="62"/>
      <c r="AY20" s="62"/>
      <c r="AZ20" s="45"/>
      <c r="BA20" s="46"/>
      <c r="BB20" s="45"/>
      <c r="BC20" s="47"/>
      <c r="BD20" s="32"/>
      <c r="BE20" s="58"/>
      <c r="BF20" s="59"/>
      <c r="BG20" s="60"/>
      <c r="BH20" s="59"/>
      <c r="BI20" s="38"/>
      <c r="BJ20" s="39"/>
      <c r="BK20" s="39"/>
      <c r="BL20" s="56"/>
      <c r="BM20" s="38"/>
      <c r="BN20" s="57"/>
    </row>
    <row r="21" spans="1:66" s="42" customFormat="1" ht="230.25" thickBot="1" x14ac:dyDescent="0.3">
      <c r="A21" s="21"/>
      <c r="B21" s="22" t="s">
        <v>52</v>
      </c>
      <c r="C21" s="23" t="s">
        <v>93</v>
      </c>
      <c r="D21" s="22" t="s">
        <v>94</v>
      </c>
      <c r="E21" s="22">
        <v>1</v>
      </c>
      <c r="F21" s="24"/>
      <c r="G21" s="24"/>
      <c r="H21" s="24"/>
      <c r="I21" s="24"/>
      <c r="J21" s="24"/>
      <c r="K21" s="25"/>
      <c r="L21" s="24"/>
      <c r="M21" s="23" t="s">
        <v>55</v>
      </c>
      <c r="N21" s="24">
        <v>19</v>
      </c>
      <c r="O21" s="22" t="s">
        <v>56</v>
      </c>
      <c r="P21" s="23" t="s">
        <v>57</v>
      </c>
      <c r="Q21" s="23"/>
      <c r="R21" s="22"/>
      <c r="S21" s="22"/>
      <c r="T21" s="46"/>
      <c r="U21" s="45"/>
      <c r="V21" s="65" t="s">
        <v>95</v>
      </c>
      <c r="W21" s="66" t="s">
        <v>96</v>
      </c>
      <c r="X21" s="22"/>
      <c r="Y21" s="67" t="s">
        <v>67</v>
      </c>
      <c r="Z21" s="27">
        <v>250</v>
      </c>
      <c r="AA21" s="31"/>
      <c r="AB21" s="31"/>
      <c r="AC21" s="31"/>
      <c r="AD21" s="31"/>
      <c r="AE21" s="31"/>
      <c r="AF21" s="25"/>
      <c r="AG21" s="31"/>
      <c r="AH21" s="32"/>
      <c r="AI21" s="32">
        <v>1500000</v>
      </c>
      <c r="AJ21" s="32"/>
      <c r="AK21" s="32"/>
      <c r="AL21" s="32"/>
      <c r="AM21" s="32"/>
      <c r="AN21" s="32"/>
      <c r="AO21" s="32">
        <f t="shared" si="0"/>
        <v>1500000</v>
      </c>
      <c r="AP21" s="62"/>
      <c r="AQ21" s="62"/>
      <c r="AR21" s="62"/>
      <c r="AS21" s="62"/>
      <c r="AT21" s="62"/>
      <c r="AU21" s="62"/>
      <c r="AV21" s="62"/>
      <c r="AW21" s="62"/>
      <c r="AX21" s="62"/>
      <c r="AY21" s="62"/>
      <c r="AZ21" s="45"/>
      <c r="BA21" s="46"/>
      <c r="BB21" s="45"/>
      <c r="BC21" s="47"/>
      <c r="BD21" s="32"/>
      <c r="BE21" s="33" t="s">
        <v>97</v>
      </c>
      <c r="BF21" s="54">
        <v>0.372</v>
      </c>
      <c r="BG21" s="55" t="s">
        <v>69</v>
      </c>
      <c r="BH21" s="54">
        <v>0.26</v>
      </c>
      <c r="BI21" s="38"/>
      <c r="BJ21" s="39"/>
      <c r="BK21" s="39"/>
      <c r="BL21" s="56"/>
      <c r="BM21" s="38"/>
      <c r="BN21" s="57"/>
    </row>
    <row r="22" spans="1:66" s="42" customFormat="1" ht="122.25" thickBot="1" x14ac:dyDescent="0.3">
      <c r="A22" s="21"/>
      <c r="B22" s="22" t="s">
        <v>52</v>
      </c>
      <c r="C22" s="23" t="s">
        <v>98</v>
      </c>
      <c r="D22" s="22" t="s">
        <v>54</v>
      </c>
      <c r="E22" s="22">
        <v>1</v>
      </c>
      <c r="F22" s="24"/>
      <c r="G22" s="24"/>
      <c r="H22" s="24"/>
      <c r="I22" s="24"/>
      <c r="J22" s="24"/>
      <c r="K22" s="25"/>
      <c r="L22" s="24"/>
      <c r="M22" s="23" t="s">
        <v>55</v>
      </c>
      <c r="N22" s="24">
        <v>19</v>
      </c>
      <c r="O22" s="22" t="s">
        <v>56</v>
      </c>
      <c r="P22" s="23" t="s">
        <v>57</v>
      </c>
      <c r="Q22" s="23"/>
      <c r="R22" s="22"/>
      <c r="S22" s="22"/>
      <c r="T22" s="43"/>
      <c r="U22" s="63"/>
      <c r="V22" s="65"/>
      <c r="W22" s="66"/>
      <c r="X22" s="22"/>
      <c r="Y22" s="72"/>
      <c r="Z22" s="43"/>
      <c r="AA22" s="31"/>
      <c r="AB22" s="31"/>
      <c r="AC22" s="31"/>
      <c r="AD22" s="31"/>
      <c r="AE22" s="31"/>
      <c r="AF22" s="25"/>
      <c r="AG22" s="31"/>
      <c r="AH22" s="32"/>
      <c r="AI22" s="32">
        <v>1500000</v>
      </c>
      <c r="AJ22" s="32"/>
      <c r="AK22" s="32"/>
      <c r="AL22" s="32"/>
      <c r="AM22" s="32"/>
      <c r="AN22" s="32"/>
      <c r="AO22" s="32">
        <f t="shared" si="0"/>
        <v>1500000</v>
      </c>
      <c r="AP22" s="62"/>
      <c r="AQ22" s="62"/>
      <c r="AR22" s="62"/>
      <c r="AS22" s="62"/>
      <c r="AT22" s="62"/>
      <c r="AU22" s="62"/>
      <c r="AV22" s="62"/>
      <c r="AW22" s="62"/>
      <c r="AX22" s="62"/>
      <c r="AY22" s="62"/>
      <c r="AZ22" s="63"/>
      <c r="BA22" s="43"/>
      <c r="BB22" s="63"/>
      <c r="BC22" s="64"/>
      <c r="BD22" s="32"/>
      <c r="BE22" s="63"/>
      <c r="BF22" s="59"/>
      <c r="BG22" s="60"/>
      <c r="BH22" s="59"/>
      <c r="BI22" s="38"/>
      <c r="BJ22" s="39"/>
      <c r="BK22" s="39"/>
      <c r="BL22" s="56"/>
      <c r="BM22" s="38"/>
      <c r="BN22" s="57"/>
    </row>
    <row r="23" spans="1:66" s="42" customFormat="1" ht="68.25" thickBot="1" x14ac:dyDescent="0.3">
      <c r="A23" s="21"/>
      <c r="B23" s="22" t="s">
        <v>52</v>
      </c>
      <c r="C23" s="23" t="s">
        <v>99</v>
      </c>
      <c r="D23" s="22" t="s">
        <v>100</v>
      </c>
      <c r="E23" s="22">
        <v>100</v>
      </c>
      <c r="F23" s="24"/>
      <c r="G23" s="24"/>
      <c r="H23" s="24"/>
      <c r="I23" s="24"/>
      <c r="J23" s="24"/>
      <c r="K23" s="25"/>
      <c r="L23" s="24"/>
      <c r="M23" s="73" t="s">
        <v>55</v>
      </c>
      <c r="N23" s="74">
        <v>19</v>
      </c>
      <c r="O23" s="75" t="s">
        <v>56</v>
      </c>
      <c r="P23" s="73" t="s">
        <v>57</v>
      </c>
      <c r="Q23" s="23"/>
      <c r="R23" s="22"/>
      <c r="S23" s="22"/>
      <c r="T23" s="75"/>
      <c r="U23" s="73" t="s">
        <v>101</v>
      </c>
      <c r="V23" s="75"/>
      <c r="W23" s="73" t="s">
        <v>102</v>
      </c>
      <c r="X23" s="76"/>
      <c r="Y23" s="77" t="s">
        <v>60</v>
      </c>
      <c r="Z23" s="77">
        <v>2</v>
      </c>
      <c r="AA23" s="31"/>
      <c r="AB23" s="31"/>
      <c r="AC23" s="31"/>
      <c r="AD23" s="31"/>
      <c r="AE23" s="31"/>
      <c r="AF23" s="25"/>
      <c r="AG23" s="31"/>
      <c r="AH23" s="32">
        <v>800000</v>
      </c>
      <c r="AI23" s="32">
        <v>600000</v>
      </c>
      <c r="AJ23" s="32"/>
      <c r="AK23" s="32"/>
      <c r="AL23" s="32"/>
      <c r="AM23" s="32"/>
      <c r="AN23" s="32"/>
      <c r="AO23" s="32">
        <f t="shared" si="0"/>
        <v>1400000</v>
      </c>
      <c r="AP23" s="78"/>
      <c r="AQ23" s="78"/>
      <c r="AR23" s="78"/>
      <c r="AS23" s="78"/>
      <c r="AT23" s="78"/>
      <c r="AU23" s="78"/>
      <c r="AV23" s="78"/>
      <c r="AW23" s="78"/>
      <c r="AX23" s="78"/>
      <c r="AY23" s="78"/>
      <c r="AZ23" s="33" t="s">
        <v>55</v>
      </c>
      <c r="BA23" s="27" t="s">
        <v>61</v>
      </c>
      <c r="BB23" s="33" t="s">
        <v>57</v>
      </c>
      <c r="BC23" s="34" t="s">
        <v>62</v>
      </c>
      <c r="BD23" s="32"/>
      <c r="BE23" s="23" t="s">
        <v>103</v>
      </c>
      <c r="BF23" s="37">
        <v>0.45300000000000001</v>
      </c>
      <c r="BG23" s="32" t="s">
        <v>69</v>
      </c>
      <c r="BH23" s="37">
        <v>0.317</v>
      </c>
      <c r="BI23" s="38"/>
      <c r="BJ23" s="39"/>
      <c r="BK23" s="39"/>
      <c r="BL23" s="56"/>
      <c r="BM23" s="38"/>
      <c r="BN23" s="57"/>
    </row>
    <row r="24" spans="1:66" s="42" customFormat="1" ht="150" customHeight="1" thickBot="1" x14ac:dyDescent="0.3">
      <c r="A24" s="21"/>
      <c r="B24" s="22" t="s">
        <v>52</v>
      </c>
      <c r="C24" s="23" t="s">
        <v>104</v>
      </c>
      <c r="D24" s="22" t="s">
        <v>105</v>
      </c>
      <c r="E24" s="22">
        <v>1</v>
      </c>
      <c r="F24" s="24"/>
      <c r="G24" s="24"/>
      <c r="H24" s="24"/>
      <c r="I24" s="24"/>
      <c r="J24" s="24"/>
      <c r="K24" s="25"/>
      <c r="L24" s="24"/>
      <c r="M24" s="73"/>
      <c r="N24" s="74"/>
      <c r="O24" s="75"/>
      <c r="P24" s="73"/>
      <c r="Q24" s="23"/>
      <c r="R24" s="22"/>
      <c r="S24" s="22"/>
      <c r="T24" s="75"/>
      <c r="U24" s="73"/>
      <c r="V24" s="75"/>
      <c r="W24" s="73"/>
      <c r="X24" s="76"/>
      <c r="Y24" s="77"/>
      <c r="Z24" s="77"/>
      <c r="AA24" s="31"/>
      <c r="AB24" s="31"/>
      <c r="AC24" s="31"/>
      <c r="AD24" s="31"/>
      <c r="AE24" s="31"/>
      <c r="AF24" s="25"/>
      <c r="AG24" s="31"/>
      <c r="AH24" s="32"/>
      <c r="AI24" s="32">
        <v>1300000</v>
      </c>
      <c r="AJ24" s="32"/>
      <c r="AK24" s="32"/>
      <c r="AL24" s="32"/>
      <c r="AM24" s="32"/>
      <c r="AN24" s="32"/>
      <c r="AO24" s="32">
        <f t="shared" si="0"/>
        <v>1300000</v>
      </c>
      <c r="AP24" s="78"/>
      <c r="AQ24" s="78"/>
      <c r="AR24" s="78"/>
      <c r="AS24" s="78"/>
      <c r="AT24" s="78"/>
      <c r="AU24" s="78"/>
      <c r="AV24" s="78"/>
      <c r="AW24" s="78"/>
      <c r="AX24" s="78"/>
      <c r="AY24" s="78"/>
      <c r="AZ24" s="63"/>
      <c r="BA24" s="43"/>
      <c r="BB24" s="63"/>
      <c r="BC24" s="64"/>
      <c r="BD24" s="32"/>
      <c r="BE24" s="23" t="s">
        <v>106</v>
      </c>
      <c r="BF24" s="37">
        <v>0.45300000000000001</v>
      </c>
      <c r="BG24" s="32" t="s">
        <v>69</v>
      </c>
      <c r="BH24" s="37">
        <v>0.317</v>
      </c>
      <c r="BI24" s="38"/>
      <c r="BJ24" s="39"/>
      <c r="BK24" s="39"/>
      <c r="BL24" s="56"/>
      <c r="BM24" s="38"/>
      <c r="BN24" s="57"/>
    </row>
    <row r="25" spans="1:66" s="42" customFormat="1" ht="162.75" thickBot="1" x14ac:dyDescent="0.3">
      <c r="A25" s="21"/>
      <c r="B25" s="22" t="s">
        <v>52</v>
      </c>
      <c r="C25" s="23" t="s">
        <v>107</v>
      </c>
      <c r="D25" s="22" t="s">
        <v>54</v>
      </c>
      <c r="E25" s="22">
        <v>1</v>
      </c>
      <c r="F25" s="24"/>
      <c r="G25" s="24"/>
      <c r="H25" s="24"/>
      <c r="I25" s="24"/>
      <c r="J25" s="24"/>
      <c r="K25" s="25"/>
      <c r="L25" s="24"/>
      <c r="M25" s="23" t="s">
        <v>55</v>
      </c>
      <c r="N25" s="24">
        <v>19</v>
      </c>
      <c r="O25" s="22" t="s">
        <v>56</v>
      </c>
      <c r="P25" s="23" t="s">
        <v>57</v>
      </c>
      <c r="Q25" s="79"/>
      <c r="R25" s="80"/>
      <c r="S25" s="80"/>
      <c r="T25" s="80"/>
      <c r="U25" s="79" t="s">
        <v>108</v>
      </c>
      <c r="V25" s="80"/>
      <c r="W25" s="79" t="s">
        <v>109</v>
      </c>
      <c r="X25" s="81"/>
      <c r="Y25" s="82" t="s">
        <v>60</v>
      </c>
      <c r="Z25" s="82">
        <v>1</v>
      </c>
      <c r="AA25" s="31"/>
      <c r="AB25" s="31"/>
      <c r="AC25" s="31"/>
      <c r="AD25" s="31"/>
      <c r="AE25" s="31"/>
      <c r="AF25" s="25"/>
      <c r="AG25" s="31"/>
      <c r="AH25" s="32"/>
      <c r="AI25" s="32">
        <v>1500000</v>
      </c>
      <c r="AJ25" s="32"/>
      <c r="AK25" s="32"/>
      <c r="AL25" s="32"/>
      <c r="AM25" s="32"/>
      <c r="AN25" s="32"/>
      <c r="AO25" s="32">
        <f t="shared" si="0"/>
        <v>1500000</v>
      </c>
      <c r="AP25" s="78"/>
      <c r="AQ25" s="78"/>
      <c r="AR25" s="78"/>
      <c r="AS25" s="78"/>
      <c r="AT25" s="78"/>
      <c r="AU25" s="78"/>
      <c r="AV25" s="78"/>
      <c r="AW25" s="78"/>
      <c r="AX25" s="78"/>
      <c r="AY25" s="78"/>
      <c r="AZ25" s="23" t="s">
        <v>55</v>
      </c>
      <c r="BA25" s="22" t="s">
        <v>61</v>
      </c>
      <c r="BB25" s="23" t="s">
        <v>57</v>
      </c>
      <c r="BC25" s="83" t="s">
        <v>62</v>
      </c>
      <c r="BD25" s="32"/>
      <c r="BE25" s="23" t="s">
        <v>110</v>
      </c>
      <c r="BF25" s="37">
        <v>0</v>
      </c>
      <c r="BG25" s="32" t="s">
        <v>60</v>
      </c>
      <c r="BH25" s="37">
        <v>0</v>
      </c>
      <c r="BI25" s="38"/>
      <c r="BJ25" s="39"/>
      <c r="BK25" s="39"/>
      <c r="BL25" s="56"/>
      <c r="BM25" s="38"/>
      <c r="BN25" s="57"/>
    </row>
    <row r="26" spans="1:66" s="42" customFormat="1" ht="149.25" customHeight="1" thickBot="1" x14ac:dyDescent="0.3">
      <c r="A26" s="21"/>
      <c r="B26" s="22" t="s">
        <v>52</v>
      </c>
      <c r="C26" s="23" t="s">
        <v>111</v>
      </c>
      <c r="D26" s="22" t="s">
        <v>105</v>
      </c>
      <c r="E26" s="22">
        <v>1</v>
      </c>
      <c r="F26" s="24"/>
      <c r="G26" s="24"/>
      <c r="H26" s="24"/>
      <c r="I26" s="24"/>
      <c r="J26" s="24"/>
      <c r="K26" s="25"/>
      <c r="L26" s="24"/>
      <c r="M26" s="23" t="s">
        <v>55</v>
      </c>
      <c r="N26" s="24">
        <v>19</v>
      </c>
      <c r="O26" s="22" t="s">
        <v>56</v>
      </c>
      <c r="P26" s="23" t="s">
        <v>57</v>
      </c>
      <c r="Q26" s="23"/>
      <c r="R26" s="22"/>
      <c r="S26" s="22"/>
      <c r="T26" s="80">
        <v>1905031</v>
      </c>
      <c r="U26" s="79" t="s">
        <v>112</v>
      </c>
      <c r="V26" s="80">
        <v>190503102</v>
      </c>
      <c r="W26" s="79" t="s">
        <v>113</v>
      </c>
      <c r="X26" s="76"/>
      <c r="Y26" s="82" t="s">
        <v>60</v>
      </c>
      <c r="Z26" s="82">
        <v>1</v>
      </c>
      <c r="AA26" s="31"/>
      <c r="AB26" s="31"/>
      <c r="AC26" s="31"/>
      <c r="AD26" s="31"/>
      <c r="AE26" s="31"/>
      <c r="AF26" s="25"/>
      <c r="AG26" s="31"/>
      <c r="AH26" s="32"/>
      <c r="AI26" s="32">
        <v>1300000</v>
      </c>
      <c r="AJ26" s="32"/>
      <c r="AK26" s="32"/>
      <c r="AL26" s="32"/>
      <c r="AM26" s="32"/>
      <c r="AN26" s="32"/>
      <c r="AO26" s="32">
        <f t="shared" si="0"/>
        <v>1300000</v>
      </c>
      <c r="AP26" s="78"/>
      <c r="AQ26" s="78"/>
      <c r="AR26" s="78"/>
      <c r="AS26" s="78"/>
      <c r="AT26" s="78"/>
      <c r="AU26" s="78"/>
      <c r="AV26" s="78"/>
      <c r="AW26" s="78"/>
      <c r="AX26" s="78"/>
      <c r="AY26" s="78"/>
      <c r="AZ26" s="23" t="s">
        <v>55</v>
      </c>
      <c r="BA26" s="22" t="s">
        <v>61</v>
      </c>
      <c r="BB26" s="23" t="s">
        <v>57</v>
      </c>
      <c r="BC26" s="83" t="s">
        <v>62</v>
      </c>
      <c r="BD26" s="32"/>
      <c r="BE26" s="23" t="s">
        <v>114</v>
      </c>
      <c r="BF26" s="37">
        <v>0</v>
      </c>
      <c r="BG26" s="32" t="s">
        <v>60</v>
      </c>
      <c r="BH26" s="37">
        <v>0</v>
      </c>
      <c r="BI26" s="38"/>
      <c r="BJ26" s="39"/>
      <c r="BK26" s="39"/>
      <c r="BL26" s="56"/>
      <c r="BM26" s="38"/>
      <c r="BN26" s="57"/>
    </row>
    <row r="27" spans="1:66" s="42" customFormat="1" ht="122.25" thickBot="1" x14ac:dyDescent="0.3">
      <c r="A27" s="21"/>
      <c r="B27" s="22" t="s">
        <v>52</v>
      </c>
      <c r="C27" s="23" t="s">
        <v>115</v>
      </c>
      <c r="D27" s="22" t="s">
        <v>116</v>
      </c>
      <c r="E27" s="22">
        <v>4</v>
      </c>
      <c r="F27" s="24"/>
      <c r="G27" s="24"/>
      <c r="H27" s="24"/>
      <c r="I27" s="24"/>
      <c r="J27" s="24"/>
      <c r="K27" s="25"/>
      <c r="L27" s="24"/>
      <c r="M27" s="23" t="s">
        <v>55</v>
      </c>
      <c r="N27" s="24">
        <v>19</v>
      </c>
      <c r="O27" s="22" t="s">
        <v>56</v>
      </c>
      <c r="P27" s="23" t="s">
        <v>57</v>
      </c>
      <c r="Q27" s="23"/>
      <c r="R27" s="22"/>
      <c r="S27" s="22"/>
      <c r="T27" s="22"/>
      <c r="U27" s="30" t="s">
        <v>117</v>
      </c>
      <c r="V27" s="29"/>
      <c r="W27" s="30" t="s">
        <v>118</v>
      </c>
      <c r="X27" s="76"/>
      <c r="Y27" s="31" t="s">
        <v>60</v>
      </c>
      <c r="Z27" s="31">
        <v>2</v>
      </c>
      <c r="AA27" s="31"/>
      <c r="AB27" s="31"/>
      <c r="AC27" s="31"/>
      <c r="AD27" s="31"/>
      <c r="AE27" s="31"/>
      <c r="AF27" s="25"/>
      <c r="AG27" s="31"/>
      <c r="AH27" s="32"/>
      <c r="AI27" s="32">
        <v>1300000</v>
      </c>
      <c r="AJ27" s="32"/>
      <c r="AK27" s="32"/>
      <c r="AL27" s="32"/>
      <c r="AM27" s="32"/>
      <c r="AN27" s="32"/>
      <c r="AO27" s="32">
        <f t="shared" si="0"/>
        <v>1300000</v>
      </c>
      <c r="AP27" s="78"/>
      <c r="AQ27" s="78"/>
      <c r="AR27" s="78"/>
      <c r="AS27" s="78"/>
      <c r="AT27" s="78"/>
      <c r="AU27" s="78"/>
      <c r="AV27" s="78"/>
      <c r="AW27" s="78"/>
      <c r="AX27" s="78"/>
      <c r="AY27" s="78"/>
      <c r="AZ27" s="23" t="s">
        <v>55</v>
      </c>
      <c r="BA27" s="22" t="s">
        <v>61</v>
      </c>
      <c r="BB27" s="23" t="s">
        <v>57</v>
      </c>
      <c r="BC27" s="83" t="s">
        <v>62</v>
      </c>
      <c r="BD27" s="32"/>
      <c r="BE27" s="23" t="s">
        <v>119</v>
      </c>
      <c r="BF27" s="37">
        <v>0.45</v>
      </c>
      <c r="BG27" s="32" t="s">
        <v>69</v>
      </c>
      <c r="BH27" s="37">
        <v>0.315</v>
      </c>
      <c r="BI27" s="38"/>
      <c r="BJ27" s="39"/>
      <c r="BK27" s="39"/>
      <c r="BL27" s="56"/>
      <c r="BM27" s="38"/>
      <c r="BN27" s="57"/>
    </row>
    <row r="28" spans="1:66" s="42" customFormat="1" ht="216.75" thickBot="1" x14ac:dyDescent="0.3">
      <c r="A28" s="21"/>
      <c r="B28" s="22" t="s">
        <v>52</v>
      </c>
      <c r="C28" s="23" t="s">
        <v>120</v>
      </c>
      <c r="D28" s="22" t="s">
        <v>121</v>
      </c>
      <c r="E28" s="84">
        <v>1</v>
      </c>
      <c r="F28" s="24"/>
      <c r="G28" s="24"/>
      <c r="H28" s="24"/>
      <c r="I28" s="24"/>
      <c r="J28" s="24"/>
      <c r="K28" s="25"/>
      <c r="L28" s="24"/>
      <c r="M28" s="23" t="s">
        <v>55</v>
      </c>
      <c r="N28" s="24">
        <v>19</v>
      </c>
      <c r="O28" s="22" t="s">
        <v>56</v>
      </c>
      <c r="P28" s="23" t="s">
        <v>57</v>
      </c>
      <c r="Q28" s="23"/>
      <c r="R28" s="22"/>
      <c r="S28" s="22"/>
      <c r="T28" s="22"/>
      <c r="U28" s="85" t="s">
        <v>122</v>
      </c>
      <c r="V28" s="22"/>
      <c r="W28" s="23" t="s">
        <v>123</v>
      </c>
      <c r="X28" s="86"/>
      <c r="Y28" s="31" t="s">
        <v>60</v>
      </c>
      <c r="Z28" s="31">
        <v>1</v>
      </c>
      <c r="AA28" s="31"/>
      <c r="AB28" s="31"/>
      <c r="AC28" s="31"/>
      <c r="AD28" s="31"/>
      <c r="AE28" s="31"/>
      <c r="AF28" s="25"/>
      <c r="AG28" s="31"/>
      <c r="AH28" s="32"/>
      <c r="AI28" s="32">
        <v>1300000</v>
      </c>
      <c r="AJ28" s="32"/>
      <c r="AK28" s="32"/>
      <c r="AL28" s="32"/>
      <c r="AM28" s="32"/>
      <c r="AN28" s="32"/>
      <c r="AO28" s="32">
        <f t="shared" si="0"/>
        <v>1300000</v>
      </c>
      <c r="AP28" s="32"/>
      <c r="AQ28" s="32"/>
      <c r="AR28" s="32"/>
      <c r="AS28" s="32"/>
      <c r="AT28" s="32"/>
      <c r="AU28" s="32"/>
      <c r="AV28" s="32"/>
      <c r="AW28" s="32"/>
      <c r="AX28" s="32"/>
      <c r="AY28" s="32"/>
      <c r="AZ28" s="33" t="s">
        <v>55</v>
      </c>
      <c r="BA28" s="27" t="s">
        <v>61</v>
      </c>
      <c r="BB28" s="33" t="s">
        <v>57</v>
      </c>
      <c r="BC28" s="34" t="s">
        <v>62</v>
      </c>
      <c r="BD28" s="32"/>
      <c r="BE28" s="33" t="s">
        <v>97</v>
      </c>
      <c r="BF28" s="54">
        <v>0.372</v>
      </c>
      <c r="BG28" s="55" t="s">
        <v>69</v>
      </c>
      <c r="BH28" s="54">
        <v>0.26</v>
      </c>
      <c r="BI28" s="38"/>
      <c r="BJ28" s="39"/>
      <c r="BK28" s="39"/>
      <c r="BL28" s="56"/>
      <c r="BM28" s="38"/>
      <c r="BN28" s="57"/>
    </row>
    <row r="29" spans="1:66" s="42" customFormat="1" ht="95.25" customHeight="1" thickBot="1" x14ac:dyDescent="0.3">
      <c r="A29" s="21"/>
      <c r="B29" s="27" t="s">
        <v>52</v>
      </c>
      <c r="C29" s="33" t="s">
        <v>124</v>
      </c>
      <c r="D29" s="27" t="s">
        <v>105</v>
      </c>
      <c r="E29" s="27">
        <v>1</v>
      </c>
      <c r="F29" s="24"/>
      <c r="G29" s="24"/>
      <c r="H29" s="24"/>
      <c r="I29" s="24"/>
      <c r="J29" s="24"/>
      <c r="K29" s="25"/>
      <c r="L29" s="24"/>
      <c r="M29" s="33" t="s">
        <v>55</v>
      </c>
      <c r="N29" s="87">
        <v>19</v>
      </c>
      <c r="O29" s="27" t="s">
        <v>56</v>
      </c>
      <c r="P29" s="33" t="s">
        <v>57</v>
      </c>
      <c r="Q29" s="23"/>
      <c r="R29" s="22"/>
      <c r="S29" s="22"/>
      <c r="T29" s="22"/>
      <c r="U29" s="23" t="s">
        <v>125</v>
      </c>
      <c r="V29" s="22"/>
      <c r="W29" s="23" t="s">
        <v>109</v>
      </c>
      <c r="X29" s="76"/>
      <c r="Y29" s="31" t="s">
        <v>60</v>
      </c>
      <c r="Z29" s="31">
        <v>1</v>
      </c>
      <c r="AA29" s="31"/>
      <c r="AB29" s="31"/>
      <c r="AC29" s="31"/>
      <c r="AD29" s="31"/>
      <c r="AE29" s="31"/>
      <c r="AF29" s="25"/>
      <c r="AG29" s="31"/>
      <c r="AH29" s="55"/>
      <c r="AI29" s="55">
        <v>1300000</v>
      </c>
      <c r="AJ29" s="55"/>
      <c r="AK29" s="55"/>
      <c r="AL29" s="55"/>
      <c r="AM29" s="55"/>
      <c r="AN29" s="55"/>
      <c r="AO29" s="55">
        <f t="shared" si="0"/>
        <v>1300000</v>
      </c>
      <c r="AP29" s="78"/>
      <c r="AQ29" s="78"/>
      <c r="AR29" s="78"/>
      <c r="AS29" s="78"/>
      <c r="AT29" s="78"/>
      <c r="AU29" s="78"/>
      <c r="AV29" s="78"/>
      <c r="AW29" s="78"/>
      <c r="AX29" s="78"/>
      <c r="AY29" s="78"/>
      <c r="AZ29" s="63"/>
      <c r="BA29" s="43"/>
      <c r="BB29" s="63"/>
      <c r="BC29" s="64"/>
      <c r="BD29" s="32"/>
      <c r="BE29" s="63"/>
      <c r="BF29" s="59"/>
      <c r="BG29" s="60"/>
      <c r="BH29" s="59"/>
      <c r="BI29" s="38"/>
      <c r="BJ29" s="39"/>
      <c r="BK29" s="39"/>
      <c r="BL29" s="56"/>
      <c r="BM29" s="38"/>
      <c r="BN29" s="57"/>
    </row>
    <row r="30" spans="1:66" s="42" customFormat="1" ht="87.75" customHeight="1" thickBot="1" x14ac:dyDescent="0.3">
      <c r="A30" s="21"/>
      <c r="B30" s="43"/>
      <c r="C30" s="63"/>
      <c r="D30" s="43"/>
      <c r="E30" s="43"/>
      <c r="F30" s="24"/>
      <c r="G30" s="24"/>
      <c r="H30" s="24"/>
      <c r="I30" s="24"/>
      <c r="J30" s="24"/>
      <c r="K30" s="25"/>
      <c r="L30" s="24"/>
      <c r="M30" s="63"/>
      <c r="N30" s="88"/>
      <c r="O30" s="43"/>
      <c r="P30" s="63"/>
      <c r="Q30" s="23"/>
      <c r="R30" s="22"/>
      <c r="S30" s="22"/>
      <c r="T30" s="22"/>
      <c r="U30" s="23" t="s">
        <v>126</v>
      </c>
      <c r="V30" s="89"/>
      <c r="W30" s="23" t="s">
        <v>72</v>
      </c>
      <c r="X30" s="76"/>
      <c r="Y30" s="31" t="s">
        <v>60</v>
      </c>
      <c r="Z30" s="31">
        <v>2</v>
      </c>
      <c r="AA30" s="31"/>
      <c r="AB30" s="31"/>
      <c r="AC30" s="31"/>
      <c r="AD30" s="31"/>
      <c r="AE30" s="31"/>
      <c r="AF30" s="25"/>
      <c r="AG30" s="31"/>
      <c r="AH30" s="60"/>
      <c r="AI30" s="60"/>
      <c r="AJ30" s="60"/>
      <c r="AK30" s="60"/>
      <c r="AL30" s="60"/>
      <c r="AM30" s="60"/>
      <c r="AN30" s="60"/>
      <c r="AO30" s="60"/>
      <c r="AP30" s="78"/>
      <c r="AQ30" s="78"/>
      <c r="AR30" s="78"/>
      <c r="AS30" s="78"/>
      <c r="AT30" s="78"/>
      <c r="AU30" s="78"/>
      <c r="AV30" s="78"/>
      <c r="AW30" s="78"/>
      <c r="AX30" s="78"/>
      <c r="AY30" s="78"/>
      <c r="AZ30" s="23" t="s">
        <v>55</v>
      </c>
      <c r="BA30" s="22" t="s">
        <v>61</v>
      </c>
      <c r="BB30" s="23" t="s">
        <v>57</v>
      </c>
      <c r="BC30" s="83" t="s">
        <v>62</v>
      </c>
      <c r="BD30" s="32"/>
      <c r="BE30" s="23" t="s">
        <v>119</v>
      </c>
      <c r="BF30" s="37">
        <v>0.45</v>
      </c>
      <c r="BG30" s="32" t="s">
        <v>69</v>
      </c>
      <c r="BH30" s="37">
        <v>0.315</v>
      </c>
      <c r="BI30" s="38"/>
      <c r="BJ30" s="39"/>
      <c r="BK30" s="39"/>
      <c r="BL30" s="56"/>
      <c r="BM30" s="38"/>
      <c r="BN30" s="57"/>
    </row>
    <row r="31" spans="1:66" s="42" customFormat="1" ht="176.25" thickBot="1" x14ac:dyDescent="0.3">
      <c r="A31" s="21"/>
      <c r="B31" s="22" t="s">
        <v>52</v>
      </c>
      <c r="C31" s="23" t="s">
        <v>127</v>
      </c>
      <c r="D31" s="22" t="s">
        <v>79</v>
      </c>
      <c r="E31" s="22">
        <v>1</v>
      </c>
      <c r="F31" s="24"/>
      <c r="G31" s="24"/>
      <c r="H31" s="24"/>
      <c r="I31" s="24"/>
      <c r="J31" s="24"/>
      <c r="K31" s="25"/>
      <c r="L31" s="24"/>
      <c r="M31" s="33" t="s">
        <v>55</v>
      </c>
      <c r="N31" s="87">
        <v>19</v>
      </c>
      <c r="O31" s="27" t="s">
        <v>56</v>
      </c>
      <c r="P31" s="33" t="s">
        <v>57</v>
      </c>
      <c r="Q31" s="23"/>
      <c r="R31" s="22"/>
      <c r="S31" s="22"/>
      <c r="T31" s="27"/>
      <c r="U31" s="33" t="s">
        <v>128</v>
      </c>
      <c r="V31" s="27"/>
      <c r="W31" s="33" t="s">
        <v>129</v>
      </c>
      <c r="X31" s="76"/>
      <c r="Y31" s="67" t="s">
        <v>67</v>
      </c>
      <c r="Z31" s="67">
        <v>250</v>
      </c>
      <c r="AA31" s="31"/>
      <c r="AB31" s="31"/>
      <c r="AC31" s="31"/>
      <c r="AD31" s="31"/>
      <c r="AE31" s="31"/>
      <c r="AF31" s="25"/>
      <c r="AG31" s="31"/>
      <c r="AH31" s="32"/>
      <c r="AI31" s="32">
        <v>1500000</v>
      </c>
      <c r="AJ31" s="32"/>
      <c r="AK31" s="32"/>
      <c r="AL31" s="32"/>
      <c r="AM31" s="32"/>
      <c r="AN31" s="32"/>
      <c r="AO31" s="32">
        <f t="shared" si="0"/>
        <v>1500000</v>
      </c>
      <c r="AP31" s="78"/>
      <c r="AQ31" s="78"/>
      <c r="AR31" s="78"/>
      <c r="AS31" s="78"/>
      <c r="AT31" s="78"/>
      <c r="AU31" s="78"/>
      <c r="AV31" s="78"/>
      <c r="AW31" s="78"/>
      <c r="AX31" s="78"/>
      <c r="AY31" s="78"/>
      <c r="AZ31" s="33" t="s">
        <v>55</v>
      </c>
      <c r="BA31" s="27" t="s">
        <v>61</v>
      </c>
      <c r="BB31" s="33" t="s">
        <v>57</v>
      </c>
      <c r="BC31" s="34" t="s">
        <v>62</v>
      </c>
      <c r="BD31" s="32"/>
      <c r="BE31" s="53" t="s">
        <v>130</v>
      </c>
      <c r="BF31" s="54">
        <v>0</v>
      </c>
      <c r="BG31" s="55" t="s">
        <v>60</v>
      </c>
      <c r="BH31" s="54">
        <v>0</v>
      </c>
      <c r="BI31" s="38"/>
      <c r="BJ31" s="39"/>
      <c r="BK31" s="39"/>
      <c r="BL31" s="56"/>
      <c r="BM31" s="38"/>
      <c r="BN31" s="57"/>
    </row>
    <row r="32" spans="1:66" s="42" customFormat="1" ht="216.75" thickBot="1" x14ac:dyDescent="0.3">
      <c r="A32" s="21"/>
      <c r="B32" s="22" t="s">
        <v>52</v>
      </c>
      <c r="C32" s="23" t="s">
        <v>131</v>
      </c>
      <c r="D32" s="22" t="s">
        <v>132</v>
      </c>
      <c r="E32" s="22">
        <v>11</v>
      </c>
      <c r="F32" s="24"/>
      <c r="G32" s="24"/>
      <c r="H32" s="24"/>
      <c r="I32" s="24"/>
      <c r="J32" s="24"/>
      <c r="K32" s="25"/>
      <c r="L32" s="24"/>
      <c r="M32" s="45"/>
      <c r="N32" s="90"/>
      <c r="O32" s="46"/>
      <c r="P32" s="45"/>
      <c r="Q32" s="23"/>
      <c r="R32" s="22"/>
      <c r="S32" s="22"/>
      <c r="T32" s="46"/>
      <c r="U32" s="45"/>
      <c r="V32" s="46"/>
      <c r="W32" s="45"/>
      <c r="X32" s="76"/>
      <c r="Y32" s="68"/>
      <c r="Z32" s="68"/>
      <c r="AA32" s="31"/>
      <c r="AB32" s="31"/>
      <c r="AC32" s="31"/>
      <c r="AD32" s="31"/>
      <c r="AE32" s="31"/>
      <c r="AF32" s="25"/>
      <c r="AG32" s="31"/>
      <c r="AH32" s="32"/>
      <c r="AI32" s="32">
        <v>1500000</v>
      </c>
      <c r="AJ32" s="32"/>
      <c r="AK32" s="32"/>
      <c r="AL32" s="32"/>
      <c r="AM32" s="32"/>
      <c r="AN32" s="32"/>
      <c r="AO32" s="32">
        <f t="shared" si="0"/>
        <v>1500000</v>
      </c>
      <c r="AP32" s="78"/>
      <c r="AQ32" s="78"/>
      <c r="AR32" s="78"/>
      <c r="AS32" s="78"/>
      <c r="AT32" s="78"/>
      <c r="AU32" s="78"/>
      <c r="AV32" s="78"/>
      <c r="AW32" s="78"/>
      <c r="AX32" s="78"/>
      <c r="AY32" s="78"/>
      <c r="AZ32" s="45"/>
      <c r="BA32" s="46"/>
      <c r="BB32" s="45"/>
      <c r="BC32" s="47"/>
      <c r="BD32" s="32"/>
      <c r="BE32" s="69"/>
      <c r="BF32" s="70"/>
      <c r="BG32" s="71"/>
      <c r="BH32" s="70"/>
      <c r="BI32" s="38"/>
      <c r="BJ32" s="39"/>
      <c r="BK32" s="39"/>
      <c r="BL32" s="56"/>
      <c r="BM32" s="38"/>
      <c r="BN32" s="57"/>
    </row>
    <row r="33" spans="1:66" s="42" customFormat="1" ht="108.75" thickBot="1" x14ac:dyDescent="0.3">
      <c r="A33" s="21"/>
      <c r="B33" s="22" t="s">
        <v>52</v>
      </c>
      <c r="C33" s="23" t="s">
        <v>133</v>
      </c>
      <c r="D33" s="22" t="s">
        <v>134</v>
      </c>
      <c r="E33" s="22">
        <v>1</v>
      </c>
      <c r="F33" s="24"/>
      <c r="G33" s="24"/>
      <c r="H33" s="24"/>
      <c r="I33" s="24"/>
      <c r="J33" s="24"/>
      <c r="K33" s="25"/>
      <c r="L33" s="24"/>
      <c r="M33" s="45"/>
      <c r="N33" s="90"/>
      <c r="O33" s="46"/>
      <c r="P33" s="45"/>
      <c r="Q33" s="23"/>
      <c r="R33" s="22"/>
      <c r="S33" s="22"/>
      <c r="T33" s="46"/>
      <c r="U33" s="45"/>
      <c r="V33" s="46"/>
      <c r="W33" s="45"/>
      <c r="X33" s="31"/>
      <c r="Y33" s="68"/>
      <c r="Z33" s="68"/>
      <c r="AA33" s="31"/>
      <c r="AB33" s="31"/>
      <c r="AC33" s="31"/>
      <c r="AD33" s="31"/>
      <c r="AE33" s="31"/>
      <c r="AF33" s="25"/>
      <c r="AG33" s="31"/>
      <c r="AH33" s="32"/>
      <c r="AI33" s="32">
        <v>1300000</v>
      </c>
      <c r="AJ33" s="32"/>
      <c r="AK33" s="32"/>
      <c r="AL33" s="32"/>
      <c r="AM33" s="32"/>
      <c r="AN33" s="32"/>
      <c r="AO33" s="32">
        <f t="shared" si="0"/>
        <v>1300000</v>
      </c>
      <c r="AP33" s="32"/>
      <c r="AQ33" s="32"/>
      <c r="AR33" s="32"/>
      <c r="AS33" s="32"/>
      <c r="AT33" s="32"/>
      <c r="AU33" s="32"/>
      <c r="AV33" s="32"/>
      <c r="AW33" s="32"/>
      <c r="AX33" s="32"/>
      <c r="AY33" s="32"/>
      <c r="AZ33" s="45"/>
      <c r="BA33" s="46"/>
      <c r="BB33" s="45"/>
      <c r="BC33" s="47"/>
      <c r="BD33" s="32"/>
      <c r="BE33" s="69"/>
      <c r="BF33" s="70"/>
      <c r="BG33" s="71"/>
      <c r="BH33" s="70"/>
      <c r="BI33" s="38"/>
      <c r="BJ33" s="39"/>
      <c r="BK33" s="39"/>
      <c r="BL33" s="56"/>
      <c r="BM33" s="38"/>
      <c r="BN33" s="57"/>
    </row>
    <row r="34" spans="1:66" s="42" customFormat="1" ht="107.25" customHeight="1" thickBot="1" x14ac:dyDescent="0.3">
      <c r="A34" s="21"/>
      <c r="B34" s="22" t="s">
        <v>52</v>
      </c>
      <c r="C34" s="23" t="s">
        <v>135</v>
      </c>
      <c r="D34" s="22" t="s">
        <v>136</v>
      </c>
      <c r="E34" s="22">
        <v>1</v>
      </c>
      <c r="F34" s="24"/>
      <c r="G34" s="24"/>
      <c r="H34" s="24"/>
      <c r="I34" s="24"/>
      <c r="J34" s="24"/>
      <c r="K34" s="25"/>
      <c r="L34" s="24"/>
      <c r="M34" s="63"/>
      <c r="N34" s="88"/>
      <c r="O34" s="43"/>
      <c r="P34" s="63"/>
      <c r="Q34" s="23"/>
      <c r="R34" s="22"/>
      <c r="S34" s="22"/>
      <c r="T34" s="43"/>
      <c r="U34" s="63"/>
      <c r="V34" s="43"/>
      <c r="W34" s="63"/>
      <c r="X34" s="31"/>
      <c r="Y34" s="72"/>
      <c r="Z34" s="72"/>
      <c r="AA34" s="31"/>
      <c r="AB34" s="31"/>
      <c r="AC34" s="31"/>
      <c r="AD34" s="31"/>
      <c r="AE34" s="31"/>
      <c r="AF34" s="25"/>
      <c r="AG34" s="31"/>
      <c r="AH34" s="32"/>
      <c r="AI34" s="32">
        <v>1300000</v>
      </c>
      <c r="AJ34" s="32"/>
      <c r="AK34" s="32"/>
      <c r="AL34" s="32"/>
      <c r="AM34" s="32"/>
      <c r="AN34" s="32"/>
      <c r="AO34" s="32">
        <f t="shared" si="0"/>
        <v>1300000</v>
      </c>
      <c r="AP34" s="32"/>
      <c r="AQ34" s="32"/>
      <c r="AR34" s="32"/>
      <c r="AS34" s="32"/>
      <c r="AT34" s="32"/>
      <c r="AU34" s="32"/>
      <c r="AV34" s="32"/>
      <c r="AW34" s="32"/>
      <c r="AX34" s="32"/>
      <c r="AY34" s="32"/>
      <c r="AZ34" s="63"/>
      <c r="BA34" s="43"/>
      <c r="BB34" s="63"/>
      <c r="BC34" s="64"/>
      <c r="BD34" s="32"/>
      <c r="BE34" s="58"/>
      <c r="BF34" s="59"/>
      <c r="BG34" s="60"/>
      <c r="BH34" s="59"/>
      <c r="BI34" s="38"/>
      <c r="BJ34" s="39"/>
      <c r="BK34" s="39"/>
      <c r="BL34" s="56"/>
      <c r="BM34" s="38"/>
      <c r="BN34" s="57"/>
    </row>
    <row r="35" spans="1:66" s="42" customFormat="1" ht="95.25" thickBot="1" x14ac:dyDescent="0.3">
      <c r="A35" s="21"/>
      <c r="B35" s="22" t="s">
        <v>52</v>
      </c>
      <c r="C35" s="23" t="s">
        <v>137</v>
      </c>
      <c r="D35" s="22" t="s">
        <v>134</v>
      </c>
      <c r="E35" s="22">
        <v>1</v>
      </c>
      <c r="F35" s="24"/>
      <c r="G35" s="24"/>
      <c r="H35" s="24"/>
      <c r="I35" s="24"/>
      <c r="J35" s="24"/>
      <c r="K35" s="25"/>
      <c r="L35" s="24"/>
      <c r="M35" s="23" t="s">
        <v>55</v>
      </c>
      <c r="N35" s="24">
        <v>19</v>
      </c>
      <c r="O35" s="22" t="s">
        <v>56</v>
      </c>
      <c r="P35" s="23" t="s">
        <v>57</v>
      </c>
      <c r="Q35" s="23"/>
      <c r="R35" s="22"/>
      <c r="S35" s="22"/>
      <c r="T35" s="22"/>
      <c r="U35" s="23" t="s">
        <v>138</v>
      </c>
      <c r="V35" s="22"/>
      <c r="W35" s="23" t="s">
        <v>81</v>
      </c>
      <c r="X35" s="31"/>
      <c r="Y35" s="31" t="s">
        <v>60</v>
      </c>
      <c r="Z35" s="31">
        <v>1</v>
      </c>
      <c r="AA35" s="31"/>
      <c r="AB35" s="31"/>
      <c r="AC35" s="31"/>
      <c r="AD35" s="31"/>
      <c r="AE35" s="31"/>
      <c r="AF35" s="25"/>
      <c r="AG35" s="31"/>
      <c r="AH35" s="32"/>
      <c r="AI35" s="32">
        <v>1300000</v>
      </c>
      <c r="AJ35" s="32"/>
      <c r="AK35" s="32"/>
      <c r="AL35" s="32"/>
      <c r="AM35" s="32"/>
      <c r="AN35" s="32"/>
      <c r="AO35" s="32">
        <f t="shared" si="0"/>
        <v>1300000</v>
      </c>
      <c r="AP35" s="32"/>
      <c r="AQ35" s="32"/>
      <c r="AR35" s="32"/>
      <c r="AS35" s="32"/>
      <c r="AT35" s="32"/>
      <c r="AU35" s="32"/>
      <c r="AV35" s="32"/>
      <c r="AW35" s="32"/>
      <c r="AX35" s="32"/>
      <c r="AY35" s="32"/>
      <c r="AZ35" s="23" t="s">
        <v>55</v>
      </c>
      <c r="BA35" s="35" t="s">
        <v>61</v>
      </c>
      <c r="BB35" s="23" t="s">
        <v>57</v>
      </c>
      <c r="BC35" s="22">
        <v>1905</v>
      </c>
      <c r="BD35" s="32"/>
      <c r="BE35" s="36" t="s">
        <v>139</v>
      </c>
      <c r="BF35" s="37">
        <v>0.112</v>
      </c>
      <c r="BG35" s="32" t="s">
        <v>69</v>
      </c>
      <c r="BH35" s="37">
        <v>7.8E-2</v>
      </c>
      <c r="BI35" s="38"/>
      <c r="BJ35" s="39"/>
      <c r="BK35" s="39"/>
      <c r="BL35" s="56"/>
      <c r="BM35" s="38"/>
      <c r="BN35" s="57"/>
    </row>
    <row r="36" spans="1:66" s="42" customFormat="1" ht="95.25" thickBot="1" x14ac:dyDescent="0.3">
      <c r="A36" s="21"/>
      <c r="B36" s="22" t="s">
        <v>52</v>
      </c>
      <c r="C36" s="23" t="s">
        <v>140</v>
      </c>
      <c r="D36" s="22" t="s">
        <v>54</v>
      </c>
      <c r="E36" s="22">
        <v>1</v>
      </c>
      <c r="F36" s="24"/>
      <c r="G36" s="24"/>
      <c r="H36" s="24"/>
      <c r="I36" s="24"/>
      <c r="J36" s="24"/>
      <c r="K36" s="25"/>
      <c r="L36" s="24"/>
      <c r="M36" s="23" t="s">
        <v>55</v>
      </c>
      <c r="N36" s="24">
        <v>19</v>
      </c>
      <c r="O36" s="22" t="s">
        <v>56</v>
      </c>
      <c r="P36" s="23" t="s">
        <v>57</v>
      </c>
      <c r="Q36" s="23"/>
      <c r="R36" s="22"/>
      <c r="S36" s="22"/>
      <c r="T36" s="27">
        <v>1905027</v>
      </c>
      <c r="U36" s="33" t="s">
        <v>141</v>
      </c>
      <c r="V36" s="27">
        <v>190502700</v>
      </c>
      <c r="W36" s="33" t="s">
        <v>142</v>
      </c>
      <c r="X36" s="24"/>
      <c r="Y36" s="67" t="s">
        <v>60</v>
      </c>
      <c r="Z36" s="87">
        <v>2</v>
      </c>
      <c r="AA36" s="24"/>
      <c r="AB36" s="24"/>
      <c r="AC36" s="24"/>
      <c r="AD36" s="24"/>
      <c r="AE36" s="24"/>
      <c r="AF36" s="24"/>
      <c r="AG36" s="24"/>
      <c r="AH36" s="32"/>
      <c r="AI36" s="32">
        <v>1500000</v>
      </c>
      <c r="AJ36" s="32"/>
      <c r="AK36" s="32"/>
      <c r="AL36" s="32"/>
      <c r="AM36" s="32"/>
      <c r="AN36" s="32"/>
      <c r="AO36" s="32">
        <f t="shared" si="0"/>
        <v>1500000</v>
      </c>
      <c r="AP36" s="24"/>
      <c r="AQ36" s="24"/>
      <c r="AR36" s="24"/>
      <c r="AS36" s="24"/>
      <c r="AT36" s="24"/>
      <c r="AU36" s="24"/>
      <c r="AV36" s="24"/>
      <c r="AW36" s="24"/>
      <c r="AX36" s="24"/>
      <c r="AY36" s="24"/>
      <c r="AZ36" s="33" t="s">
        <v>55</v>
      </c>
      <c r="BA36" s="91" t="s">
        <v>61</v>
      </c>
      <c r="BB36" s="33" t="s">
        <v>57</v>
      </c>
      <c r="BC36" s="27">
        <v>1905</v>
      </c>
      <c r="BD36" s="32"/>
      <c r="BE36" s="53" t="s">
        <v>143</v>
      </c>
      <c r="BF36" s="54">
        <v>0.78500000000000003</v>
      </c>
      <c r="BG36" s="55" t="s">
        <v>67</v>
      </c>
      <c r="BH36" s="54">
        <v>0.9</v>
      </c>
      <c r="BI36" s="38"/>
      <c r="BJ36" s="39"/>
      <c r="BK36" s="39"/>
      <c r="BL36" s="56"/>
      <c r="BM36" s="38"/>
      <c r="BN36" s="57"/>
    </row>
    <row r="37" spans="1:66" s="42" customFormat="1" ht="122.25" thickBot="1" x14ac:dyDescent="0.3">
      <c r="A37" s="21"/>
      <c r="B37" s="22" t="s">
        <v>52</v>
      </c>
      <c r="C37" s="23" t="s">
        <v>144</v>
      </c>
      <c r="D37" s="22" t="s">
        <v>134</v>
      </c>
      <c r="E37" s="22">
        <v>1</v>
      </c>
      <c r="F37" s="24"/>
      <c r="G37" s="24"/>
      <c r="H37" s="24"/>
      <c r="I37" s="24"/>
      <c r="J37" s="24"/>
      <c r="K37" s="25"/>
      <c r="L37" s="24"/>
      <c r="M37" s="23" t="s">
        <v>55</v>
      </c>
      <c r="N37" s="24">
        <v>19</v>
      </c>
      <c r="O37" s="22" t="s">
        <v>56</v>
      </c>
      <c r="P37" s="23" t="s">
        <v>57</v>
      </c>
      <c r="Q37" s="23"/>
      <c r="R37" s="22"/>
      <c r="S37" s="22"/>
      <c r="T37" s="46"/>
      <c r="U37" s="45"/>
      <c r="V37" s="43"/>
      <c r="W37" s="63"/>
      <c r="X37" s="24"/>
      <c r="Y37" s="72"/>
      <c r="Z37" s="88"/>
      <c r="AA37" s="24"/>
      <c r="AB37" s="24"/>
      <c r="AC37" s="24"/>
      <c r="AD37" s="24"/>
      <c r="AE37" s="24"/>
      <c r="AF37" s="24"/>
      <c r="AG37" s="24"/>
      <c r="AH37" s="32"/>
      <c r="AI37" s="32">
        <v>1300000</v>
      </c>
      <c r="AJ37" s="32"/>
      <c r="AK37" s="32"/>
      <c r="AL37" s="32"/>
      <c r="AM37" s="32"/>
      <c r="AN37" s="32"/>
      <c r="AO37" s="32">
        <f t="shared" si="0"/>
        <v>1300000</v>
      </c>
      <c r="AP37" s="24"/>
      <c r="AQ37" s="24"/>
      <c r="AR37" s="24"/>
      <c r="AS37" s="24"/>
      <c r="AT37" s="24"/>
      <c r="AU37" s="24"/>
      <c r="AV37" s="24"/>
      <c r="AW37" s="24"/>
      <c r="AX37" s="24"/>
      <c r="AY37" s="24"/>
      <c r="AZ37" s="45"/>
      <c r="BA37" s="92"/>
      <c r="BB37" s="45"/>
      <c r="BC37" s="46"/>
      <c r="BD37" s="32"/>
      <c r="BE37" s="69"/>
      <c r="BF37" s="70"/>
      <c r="BG37" s="71"/>
      <c r="BH37" s="70"/>
      <c r="BI37" s="38"/>
      <c r="BJ37" s="39"/>
      <c r="BK37" s="39"/>
      <c r="BL37" s="56"/>
      <c r="BM37" s="38"/>
      <c r="BN37" s="57"/>
    </row>
    <row r="38" spans="1:66" s="42" customFormat="1" ht="95.25" thickBot="1" x14ac:dyDescent="0.3">
      <c r="A38" s="21"/>
      <c r="B38" s="22" t="s">
        <v>52</v>
      </c>
      <c r="C38" s="23" t="s">
        <v>145</v>
      </c>
      <c r="D38" s="22" t="s">
        <v>132</v>
      </c>
      <c r="E38" s="22">
        <v>11</v>
      </c>
      <c r="F38" s="24"/>
      <c r="G38" s="24"/>
      <c r="H38" s="24"/>
      <c r="I38" s="24"/>
      <c r="J38" s="24"/>
      <c r="K38" s="25"/>
      <c r="L38" s="24"/>
      <c r="M38" s="33" t="s">
        <v>55</v>
      </c>
      <c r="N38" s="87">
        <v>19</v>
      </c>
      <c r="O38" s="27" t="s">
        <v>56</v>
      </c>
      <c r="P38" s="33" t="s">
        <v>57</v>
      </c>
      <c r="Q38" s="23"/>
      <c r="R38" s="22"/>
      <c r="S38" s="24"/>
      <c r="T38" s="46"/>
      <c r="U38" s="45"/>
      <c r="V38" s="27">
        <v>190502701</v>
      </c>
      <c r="W38" s="33" t="s">
        <v>146</v>
      </c>
      <c r="X38" s="24"/>
      <c r="Y38" s="67" t="s">
        <v>67</v>
      </c>
      <c r="Z38" s="87">
        <v>250</v>
      </c>
      <c r="AA38" s="24"/>
      <c r="AB38" s="24"/>
      <c r="AC38" s="24"/>
      <c r="AD38" s="24"/>
      <c r="AE38" s="24"/>
      <c r="AF38" s="24"/>
      <c r="AG38" s="24"/>
      <c r="AH38" s="32"/>
      <c r="AI38" s="32">
        <v>1300000</v>
      </c>
      <c r="AJ38" s="32"/>
      <c r="AK38" s="32"/>
      <c r="AL38" s="32"/>
      <c r="AM38" s="32"/>
      <c r="AN38" s="32"/>
      <c r="AO38" s="32">
        <f t="shared" si="0"/>
        <v>1300000</v>
      </c>
      <c r="AP38" s="24"/>
      <c r="AQ38" s="24"/>
      <c r="AR38" s="24"/>
      <c r="AS38" s="24"/>
      <c r="AT38" s="24"/>
      <c r="AU38" s="24"/>
      <c r="AV38" s="24"/>
      <c r="AW38" s="24"/>
      <c r="AX38" s="24"/>
      <c r="AY38" s="24"/>
      <c r="AZ38" s="45"/>
      <c r="BA38" s="92"/>
      <c r="BB38" s="45"/>
      <c r="BC38" s="46"/>
      <c r="BD38" s="32"/>
      <c r="BE38" s="69"/>
      <c r="BF38" s="70"/>
      <c r="BG38" s="71"/>
      <c r="BH38" s="70"/>
      <c r="BI38" s="38"/>
      <c r="BJ38" s="39"/>
      <c r="BK38" s="39"/>
      <c r="BL38" s="56"/>
      <c r="BM38" s="38"/>
      <c r="BN38" s="57"/>
    </row>
    <row r="39" spans="1:66" s="42" customFormat="1" ht="45.75" customHeight="1" thickBot="1" x14ac:dyDescent="0.3">
      <c r="A39" s="21"/>
      <c r="B39" s="22" t="s">
        <v>52</v>
      </c>
      <c r="C39" s="23" t="s">
        <v>147</v>
      </c>
      <c r="D39" s="22" t="s">
        <v>65</v>
      </c>
      <c r="E39" s="22">
        <v>1</v>
      </c>
      <c r="F39" s="24"/>
      <c r="G39" s="24"/>
      <c r="H39" s="24"/>
      <c r="I39" s="24"/>
      <c r="J39" s="24"/>
      <c r="K39" s="25"/>
      <c r="L39" s="24"/>
      <c r="M39" s="63"/>
      <c r="N39" s="88"/>
      <c r="O39" s="43"/>
      <c r="P39" s="63"/>
      <c r="Q39" s="23"/>
      <c r="R39" s="22"/>
      <c r="S39" s="24"/>
      <c r="T39" s="43"/>
      <c r="U39" s="63"/>
      <c r="V39" s="43"/>
      <c r="W39" s="63"/>
      <c r="X39" s="24"/>
      <c r="Y39" s="72"/>
      <c r="Z39" s="88"/>
      <c r="AA39" s="24"/>
      <c r="AB39" s="24"/>
      <c r="AC39" s="24"/>
      <c r="AD39" s="24"/>
      <c r="AE39" s="24"/>
      <c r="AF39" s="24"/>
      <c r="AG39" s="24"/>
      <c r="AH39" s="32"/>
      <c r="AI39" s="32">
        <v>600000</v>
      </c>
      <c r="AJ39" s="32"/>
      <c r="AK39" s="32"/>
      <c r="AL39" s="32"/>
      <c r="AM39" s="32"/>
      <c r="AN39" s="32"/>
      <c r="AO39" s="32">
        <f t="shared" si="0"/>
        <v>600000</v>
      </c>
      <c r="AP39" s="24"/>
      <c r="AQ39" s="24"/>
      <c r="AR39" s="24"/>
      <c r="AS39" s="24"/>
      <c r="AT39" s="24"/>
      <c r="AU39" s="24"/>
      <c r="AV39" s="24"/>
      <c r="AW39" s="24"/>
      <c r="AX39" s="24"/>
      <c r="AY39" s="24"/>
      <c r="AZ39" s="45"/>
      <c r="BA39" s="92"/>
      <c r="BB39" s="45"/>
      <c r="BC39" s="46"/>
      <c r="BD39" s="32"/>
      <c r="BE39" s="58"/>
      <c r="BF39" s="59"/>
      <c r="BG39" s="60"/>
      <c r="BH39" s="59"/>
      <c r="BI39" s="38"/>
      <c r="BJ39" s="39"/>
      <c r="BK39" s="39"/>
      <c r="BL39" s="56"/>
      <c r="BM39" s="38"/>
      <c r="BN39" s="57"/>
    </row>
    <row r="40" spans="1:66" s="42" customFormat="1" ht="64.5" customHeight="1" thickBot="1" x14ac:dyDescent="0.3">
      <c r="A40" s="21"/>
      <c r="B40" s="22" t="s">
        <v>52</v>
      </c>
      <c r="C40" s="23" t="s">
        <v>148</v>
      </c>
      <c r="D40" s="22" t="s">
        <v>149</v>
      </c>
      <c r="E40" s="22">
        <v>1</v>
      </c>
      <c r="F40" s="24"/>
      <c r="G40" s="24"/>
      <c r="H40" s="24"/>
      <c r="I40" s="24"/>
      <c r="J40" s="24"/>
      <c r="K40" s="25"/>
      <c r="L40" s="24"/>
      <c r="M40" s="23" t="s">
        <v>55</v>
      </c>
      <c r="N40" s="24">
        <v>19</v>
      </c>
      <c r="O40" s="22" t="s">
        <v>56</v>
      </c>
      <c r="P40" s="23" t="s">
        <v>57</v>
      </c>
      <c r="Q40" s="23"/>
      <c r="R40" s="22"/>
      <c r="S40" s="24"/>
      <c r="T40" s="27"/>
      <c r="U40" s="33" t="s">
        <v>150</v>
      </c>
      <c r="V40" s="27"/>
      <c r="W40" s="33" t="s">
        <v>151</v>
      </c>
      <c r="X40" s="24"/>
      <c r="Y40" s="67" t="s">
        <v>60</v>
      </c>
      <c r="Z40" s="87">
        <v>2</v>
      </c>
      <c r="AA40" s="24"/>
      <c r="AB40" s="24"/>
      <c r="AC40" s="24"/>
      <c r="AD40" s="24"/>
      <c r="AE40" s="24"/>
      <c r="AF40" s="24"/>
      <c r="AG40" s="24"/>
      <c r="AH40" s="32">
        <v>800000</v>
      </c>
      <c r="AI40" s="32">
        <v>600000</v>
      </c>
      <c r="AJ40" s="32"/>
      <c r="AK40" s="32"/>
      <c r="AL40" s="32"/>
      <c r="AM40" s="32"/>
      <c r="AN40" s="32"/>
      <c r="AO40" s="32">
        <f t="shared" si="0"/>
        <v>1400000</v>
      </c>
      <c r="AP40" s="24"/>
      <c r="AQ40" s="24"/>
      <c r="AR40" s="24"/>
      <c r="AS40" s="24"/>
      <c r="AT40" s="24"/>
      <c r="AU40" s="24"/>
      <c r="AV40" s="24"/>
      <c r="AW40" s="24"/>
      <c r="AX40" s="24"/>
      <c r="AY40" s="24"/>
      <c r="AZ40" s="45"/>
      <c r="BA40" s="92"/>
      <c r="BB40" s="45"/>
      <c r="BC40" s="46"/>
      <c r="BD40" s="32"/>
      <c r="BE40" s="53" t="s">
        <v>152</v>
      </c>
      <c r="BF40" s="93">
        <v>0.17599999999999999</v>
      </c>
      <c r="BG40" s="91" t="s">
        <v>67</v>
      </c>
      <c r="BH40" s="94">
        <v>0.5</v>
      </c>
      <c r="BI40" s="38"/>
      <c r="BJ40" s="39"/>
      <c r="BK40" s="39"/>
      <c r="BL40" s="56"/>
      <c r="BM40" s="38"/>
      <c r="BN40" s="57"/>
    </row>
    <row r="41" spans="1:66" s="42" customFormat="1" ht="49.5" customHeight="1" thickBot="1" x14ac:dyDescent="0.3">
      <c r="A41" s="21"/>
      <c r="B41" s="22" t="s">
        <v>52</v>
      </c>
      <c r="C41" s="23" t="s">
        <v>153</v>
      </c>
      <c r="D41" s="22" t="s">
        <v>90</v>
      </c>
      <c r="E41" s="22">
        <v>2</v>
      </c>
      <c r="F41" s="24"/>
      <c r="G41" s="24"/>
      <c r="H41" s="24"/>
      <c r="I41" s="24"/>
      <c r="J41" s="24"/>
      <c r="K41" s="25"/>
      <c r="L41" s="24"/>
      <c r="M41" s="23" t="s">
        <v>55</v>
      </c>
      <c r="N41" s="24">
        <v>19</v>
      </c>
      <c r="O41" s="22" t="s">
        <v>56</v>
      </c>
      <c r="P41" s="23" t="s">
        <v>57</v>
      </c>
      <c r="Q41" s="23"/>
      <c r="R41" s="22"/>
      <c r="S41" s="24"/>
      <c r="T41" s="46"/>
      <c r="U41" s="45"/>
      <c r="V41" s="46"/>
      <c r="W41" s="45"/>
      <c r="X41" s="24"/>
      <c r="Y41" s="68"/>
      <c r="Z41" s="90"/>
      <c r="AA41" s="24"/>
      <c r="AB41" s="24"/>
      <c r="AC41" s="24"/>
      <c r="AD41" s="24"/>
      <c r="AE41" s="24"/>
      <c r="AF41" s="24"/>
      <c r="AG41" s="24"/>
      <c r="AH41" s="32"/>
      <c r="AI41" s="32">
        <v>600000</v>
      </c>
      <c r="AJ41" s="32"/>
      <c r="AK41" s="32"/>
      <c r="AL41" s="32"/>
      <c r="AM41" s="32"/>
      <c r="AN41" s="32"/>
      <c r="AO41" s="32">
        <f t="shared" si="0"/>
        <v>600000</v>
      </c>
      <c r="AP41" s="24"/>
      <c r="AQ41" s="24"/>
      <c r="AR41" s="24"/>
      <c r="AS41" s="24"/>
      <c r="AT41" s="24"/>
      <c r="AU41" s="24"/>
      <c r="AV41" s="24"/>
      <c r="AW41" s="24"/>
      <c r="AX41" s="24"/>
      <c r="AY41" s="24"/>
      <c r="AZ41" s="45"/>
      <c r="BA41" s="92"/>
      <c r="BB41" s="45"/>
      <c r="BC41" s="46"/>
      <c r="BD41" s="32"/>
      <c r="BE41" s="58"/>
      <c r="BF41" s="95"/>
      <c r="BG41" s="96"/>
      <c r="BH41" s="97"/>
      <c r="BI41" s="38"/>
      <c r="BJ41" s="39"/>
      <c r="BK41" s="39"/>
      <c r="BL41" s="56"/>
      <c r="BM41" s="38"/>
      <c r="BN41" s="57"/>
    </row>
    <row r="42" spans="1:66" s="42" customFormat="1" ht="68.25" thickBot="1" x14ac:dyDescent="0.3">
      <c r="A42" s="21"/>
      <c r="B42" s="22" t="s">
        <v>52</v>
      </c>
      <c r="C42" s="23" t="s">
        <v>154</v>
      </c>
      <c r="D42" s="22" t="s">
        <v>90</v>
      </c>
      <c r="E42" s="22">
        <v>2</v>
      </c>
      <c r="F42" s="24"/>
      <c r="G42" s="24"/>
      <c r="H42" s="24"/>
      <c r="I42" s="24"/>
      <c r="J42" s="24"/>
      <c r="K42" s="25"/>
      <c r="L42" s="24"/>
      <c r="M42" s="23" t="s">
        <v>55</v>
      </c>
      <c r="N42" s="24">
        <v>19</v>
      </c>
      <c r="O42" s="22" t="s">
        <v>56</v>
      </c>
      <c r="P42" s="23" t="s">
        <v>57</v>
      </c>
      <c r="Q42" s="23"/>
      <c r="R42" s="22"/>
      <c r="S42" s="24"/>
      <c r="T42" s="43"/>
      <c r="U42" s="63"/>
      <c r="V42" s="43"/>
      <c r="W42" s="63"/>
      <c r="X42" s="24"/>
      <c r="Y42" s="72"/>
      <c r="Z42" s="88"/>
      <c r="AA42" s="24"/>
      <c r="AB42" s="24"/>
      <c r="AC42" s="24"/>
      <c r="AD42" s="24"/>
      <c r="AE42" s="24"/>
      <c r="AF42" s="24"/>
      <c r="AG42" s="24"/>
      <c r="AH42" s="32"/>
      <c r="AI42" s="32">
        <v>600000</v>
      </c>
      <c r="AJ42" s="32"/>
      <c r="AK42" s="32"/>
      <c r="AL42" s="32"/>
      <c r="AM42" s="32"/>
      <c r="AN42" s="32"/>
      <c r="AO42" s="32">
        <f t="shared" si="0"/>
        <v>600000</v>
      </c>
      <c r="AP42" s="24"/>
      <c r="AQ42" s="24"/>
      <c r="AR42" s="24"/>
      <c r="AS42" s="24"/>
      <c r="AT42" s="24"/>
      <c r="AU42" s="24"/>
      <c r="AV42" s="24"/>
      <c r="AW42" s="24"/>
      <c r="AX42" s="24"/>
      <c r="AY42" s="24"/>
      <c r="AZ42" s="45"/>
      <c r="BA42" s="92"/>
      <c r="BB42" s="45"/>
      <c r="BC42" s="46"/>
      <c r="BD42" s="32"/>
      <c r="BE42" s="69" t="s">
        <v>155</v>
      </c>
      <c r="BF42" s="98">
        <v>0.98299999999999998</v>
      </c>
      <c r="BG42" s="92" t="s">
        <v>67</v>
      </c>
      <c r="BH42" s="99">
        <v>0.99</v>
      </c>
      <c r="BI42" s="38"/>
      <c r="BJ42" s="39"/>
      <c r="BK42" s="39"/>
      <c r="BL42" s="56"/>
      <c r="BM42" s="38"/>
      <c r="BN42" s="57"/>
    </row>
    <row r="43" spans="1:66" s="42" customFormat="1" ht="81.75" thickBot="1" x14ac:dyDescent="0.3">
      <c r="A43" s="21"/>
      <c r="B43" s="22" t="s">
        <v>52</v>
      </c>
      <c r="C43" s="23" t="s">
        <v>156</v>
      </c>
      <c r="D43" s="22" t="s">
        <v>157</v>
      </c>
      <c r="E43" s="22">
        <v>4</v>
      </c>
      <c r="F43" s="24"/>
      <c r="G43" s="24"/>
      <c r="H43" s="24"/>
      <c r="I43" s="24"/>
      <c r="J43" s="24"/>
      <c r="K43" s="25"/>
      <c r="L43" s="24"/>
      <c r="M43" s="23" t="s">
        <v>55</v>
      </c>
      <c r="N43" s="24">
        <v>19</v>
      </c>
      <c r="O43" s="22" t="s">
        <v>56</v>
      </c>
      <c r="P43" s="23" t="s">
        <v>57</v>
      </c>
      <c r="Q43" s="23"/>
      <c r="R43" s="22"/>
      <c r="S43" s="24"/>
      <c r="T43" s="22"/>
      <c r="U43" s="23" t="s">
        <v>158</v>
      </c>
      <c r="V43" s="22"/>
      <c r="W43" s="23" t="s">
        <v>109</v>
      </c>
      <c r="X43" s="24"/>
      <c r="Y43" s="31" t="s">
        <v>60</v>
      </c>
      <c r="Z43" s="24">
        <v>2</v>
      </c>
      <c r="AA43" s="24"/>
      <c r="AB43" s="24"/>
      <c r="AC43" s="24"/>
      <c r="AD43" s="24"/>
      <c r="AE43" s="24"/>
      <c r="AF43" s="24"/>
      <c r="AG43" s="24"/>
      <c r="AH43" s="32">
        <v>800000</v>
      </c>
      <c r="AI43" s="32">
        <v>600000</v>
      </c>
      <c r="AJ43" s="32"/>
      <c r="AK43" s="32"/>
      <c r="AL43" s="32"/>
      <c r="AM43" s="32"/>
      <c r="AN43" s="32"/>
      <c r="AO43" s="32">
        <f t="shared" si="0"/>
        <v>1400000</v>
      </c>
      <c r="AP43" s="24"/>
      <c r="AQ43" s="24"/>
      <c r="AR43" s="24"/>
      <c r="AS43" s="24"/>
      <c r="AT43" s="24"/>
      <c r="AU43" s="24"/>
      <c r="AV43" s="24"/>
      <c r="AW43" s="24"/>
      <c r="AX43" s="24"/>
      <c r="AY43" s="24"/>
      <c r="AZ43" s="63"/>
      <c r="BA43" s="96"/>
      <c r="BB43" s="63"/>
      <c r="BC43" s="43"/>
      <c r="BD43" s="32"/>
      <c r="BE43" s="58"/>
      <c r="BF43" s="95"/>
      <c r="BG43" s="96"/>
      <c r="BH43" s="97"/>
      <c r="BI43" s="38"/>
      <c r="BJ43" s="39"/>
      <c r="BK43" s="39"/>
      <c r="BL43" s="56"/>
      <c r="BM43" s="38"/>
      <c r="BN43" s="57"/>
    </row>
    <row r="44" spans="1:66" s="42" customFormat="1" ht="141.75" customHeight="1" thickBot="1" x14ac:dyDescent="0.3">
      <c r="A44" s="21"/>
      <c r="B44" s="22" t="s">
        <v>52</v>
      </c>
      <c r="C44" s="23" t="s">
        <v>159</v>
      </c>
      <c r="D44" s="22" t="s">
        <v>134</v>
      </c>
      <c r="E44" s="22">
        <v>1</v>
      </c>
      <c r="F44" s="24"/>
      <c r="G44" s="24"/>
      <c r="H44" s="24"/>
      <c r="I44" s="24"/>
      <c r="J44" s="24"/>
      <c r="K44" s="25"/>
      <c r="L44" s="24"/>
      <c r="M44" s="23" t="s">
        <v>55</v>
      </c>
      <c r="N44" s="24">
        <v>19</v>
      </c>
      <c r="O44" s="22" t="s">
        <v>56</v>
      </c>
      <c r="P44" s="23" t="s">
        <v>57</v>
      </c>
      <c r="Q44" s="23"/>
      <c r="R44" s="22"/>
      <c r="S44" s="24"/>
      <c r="T44" s="27">
        <v>1905026</v>
      </c>
      <c r="U44" s="33" t="s">
        <v>160</v>
      </c>
      <c r="V44" s="22">
        <v>190502600</v>
      </c>
      <c r="W44" s="23" t="s">
        <v>161</v>
      </c>
      <c r="X44" s="24"/>
      <c r="Y44" s="31" t="s">
        <v>60</v>
      </c>
      <c r="Z44" s="24">
        <v>1</v>
      </c>
      <c r="AA44" s="24"/>
      <c r="AB44" s="24"/>
      <c r="AC44" s="24"/>
      <c r="AD44" s="24"/>
      <c r="AE44" s="24"/>
      <c r="AF44" s="24"/>
      <c r="AG44" s="24"/>
      <c r="AH44" s="32"/>
      <c r="AI44" s="32">
        <v>1500000</v>
      </c>
      <c r="AJ44" s="32"/>
      <c r="AK44" s="32"/>
      <c r="AL44" s="32"/>
      <c r="AM44" s="32"/>
      <c r="AN44" s="32"/>
      <c r="AO44" s="32">
        <f t="shared" si="0"/>
        <v>1500000</v>
      </c>
      <c r="AP44" s="24"/>
      <c r="AQ44" s="24"/>
      <c r="AR44" s="24"/>
      <c r="AS44" s="24"/>
      <c r="AT44" s="24"/>
      <c r="AU44" s="24"/>
      <c r="AV44" s="24"/>
      <c r="AW44" s="24"/>
      <c r="AX44" s="24"/>
      <c r="AY44" s="24"/>
      <c r="AZ44" s="33" t="s">
        <v>55</v>
      </c>
      <c r="BA44" s="91" t="s">
        <v>61</v>
      </c>
      <c r="BB44" s="33" t="s">
        <v>57</v>
      </c>
      <c r="BC44" s="27">
        <v>1905</v>
      </c>
      <c r="BD44" s="32"/>
      <c r="BE44" s="53" t="s">
        <v>162</v>
      </c>
      <c r="BF44" s="54">
        <v>5.4359999999999999</v>
      </c>
      <c r="BG44" s="55" t="s">
        <v>69</v>
      </c>
      <c r="BH44" s="54">
        <v>3.8050000000000002</v>
      </c>
      <c r="BI44" s="38"/>
      <c r="BJ44" s="39"/>
      <c r="BK44" s="39"/>
      <c r="BL44" s="56"/>
      <c r="BM44" s="38"/>
      <c r="BN44" s="57"/>
    </row>
    <row r="45" spans="1:66" s="42" customFormat="1" ht="176.25" thickBot="1" x14ac:dyDescent="0.3">
      <c r="A45" s="21"/>
      <c r="B45" s="22" t="s">
        <v>52</v>
      </c>
      <c r="C45" s="23" t="s">
        <v>163</v>
      </c>
      <c r="D45" s="22" t="s">
        <v>164</v>
      </c>
      <c r="E45" s="22">
        <v>1</v>
      </c>
      <c r="F45" s="24"/>
      <c r="G45" s="24"/>
      <c r="H45" s="24"/>
      <c r="I45" s="24"/>
      <c r="J45" s="24"/>
      <c r="K45" s="25"/>
      <c r="L45" s="24"/>
      <c r="M45" s="23" t="s">
        <v>55</v>
      </c>
      <c r="N45" s="24">
        <v>19</v>
      </c>
      <c r="O45" s="22" t="s">
        <v>56</v>
      </c>
      <c r="P45" s="23" t="s">
        <v>57</v>
      </c>
      <c r="Q45" s="23"/>
      <c r="R45" s="22"/>
      <c r="S45" s="24"/>
      <c r="T45" s="43"/>
      <c r="U45" s="63"/>
      <c r="V45" s="22">
        <v>190502601</v>
      </c>
      <c r="W45" s="23" t="s">
        <v>165</v>
      </c>
      <c r="X45" s="24"/>
      <c r="Y45" s="31" t="s">
        <v>60</v>
      </c>
      <c r="Z45" s="24">
        <v>100</v>
      </c>
      <c r="AA45" s="24"/>
      <c r="AB45" s="24"/>
      <c r="AC45" s="24"/>
      <c r="AD45" s="24"/>
      <c r="AE45" s="24"/>
      <c r="AF45" s="24"/>
      <c r="AG45" s="24"/>
      <c r="AH45" s="32"/>
      <c r="AI45" s="32">
        <v>1300000</v>
      </c>
      <c r="AJ45" s="32"/>
      <c r="AK45" s="32"/>
      <c r="AL45" s="32"/>
      <c r="AM45" s="32"/>
      <c r="AN45" s="32"/>
      <c r="AO45" s="32">
        <f t="shared" si="0"/>
        <v>1300000</v>
      </c>
      <c r="AP45" s="24"/>
      <c r="AQ45" s="24"/>
      <c r="AR45" s="24"/>
      <c r="AS45" s="24"/>
      <c r="AT45" s="24"/>
      <c r="AU45" s="24"/>
      <c r="AV45" s="24"/>
      <c r="AW45" s="24"/>
      <c r="AX45" s="24"/>
      <c r="AY45" s="24"/>
      <c r="AZ45" s="45"/>
      <c r="BA45" s="92"/>
      <c r="BB45" s="45"/>
      <c r="BC45" s="46"/>
      <c r="BD45" s="32"/>
      <c r="BE45" s="58"/>
      <c r="BF45" s="59"/>
      <c r="BG45" s="60"/>
      <c r="BH45" s="59"/>
      <c r="BI45" s="38"/>
      <c r="BJ45" s="39"/>
      <c r="BK45" s="39"/>
      <c r="BL45" s="56"/>
      <c r="BM45" s="38"/>
      <c r="BN45" s="57"/>
    </row>
    <row r="46" spans="1:66" s="42" customFormat="1" ht="149.25" thickBot="1" x14ac:dyDescent="0.3">
      <c r="A46" s="21"/>
      <c r="B46" s="22" t="s">
        <v>52</v>
      </c>
      <c r="C46" s="23" t="s">
        <v>166</v>
      </c>
      <c r="D46" s="22" t="s">
        <v>167</v>
      </c>
      <c r="E46" s="22">
        <v>1</v>
      </c>
      <c r="F46" s="24"/>
      <c r="G46" s="24"/>
      <c r="H46" s="24"/>
      <c r="I46" s="24"/>
      <c r="J46" s="24"/>
      <c r="K46" s="25"/>
      <c r="L46" s="24"/>
      <c r="M46" s="23" t="s">
        <v>55</v>
      </c>
      <c r="N46" s="24">
        <v>19</v>
      </c>
      <c r="O46" s="22" t="s">
        <v>56</v>
      </c>
      <c r="P46" s="23" t="s">
        <v>57</v>
      </c>
      <c r="Q46" s="23"/>
      <c r="R46" s="22"/>
      <c r="S46" s="24"/>
      <c r="T46" s="22"/>
      <c r="U46" s="23" t="s">
        <v>168</v>
      </c>
      <c r="V46" s="22"/>
      <c r="W46" s="23" t="s">
        <v>169</v>
      </c>
      <c r="X46" s="24"/>
      <c r="Y46" s="31" t="s">
        <v>60</v>
      </c>
      <c r="Z46" s="24">
        <v>1</v>
      </c>
      <c r="AA46" s="24"/>
      <c r="AB46" s="24"/>
      <c r="AC46" s="24"/>
      <c r="AD46" s="24"/>
      <c r="AE46" s="24"/>
      <c r="AF46" s="24"/>
      <c r="AG46" s="24"/>
      <c r="AH46" s="32"/>
      <c r="AI46" s="32">
        <v>1300000</v>
      </c>
      <c r="AJ46" s="32"/>
      <c r="AK46" s="32"/>
      <c r="AL46" s="32"/>
      <c r="AM46" s="32"/>
      <c r="AN46" s="32"/>
      <c r="AO46" s="32">
        <f t="shared" si="0"/>
        <v>1300000</v>
      </c>
      <c r="AP46" s="24"/>
      <c r="AQ46" s="24"/>
      <c r="AR46" s="24"/>
      <c r="AS46" s="24"/>
      <c r="AT46" s="24"/>
      <c r="AU46" s="24"/>
      <c r="AV46" s="24"/>
      <c r="AW46" s="24"/>
      <c r="AX46" s="24"/>
      <c r="AY46" s="24"/>
      <c r="AZ46" s="45"/>
      <c r="BA46" s="92"/>
      <c r="BB46" s="45"/>
      <c r="BC46" s="46"/>
      <c r="BD46" s="32"/>
      <c r="BE46" s="53" t="s">
        <v>170</v>
      </c>
      <c r="BF46" s="54">
        <v>0.249</v>
      </c>
      <c r="BG46" s="55" t="s">
        <v>69</v>
      </c>
      <c r="BH46" s="54">
        <v>0.17399999999999999</v>
      </c>
      <c r="BI46" s="38"/>
      <c r="BJ46" s="39"/>
      <c r="BK46" s="39"/>
      <c r="BL46" s="56"/>
      <c r="BM46" s="38"/>
      <c r="BN46" s="57"/>
    </row>
    <row r="47" spans="1:66" s="42" customFormat="1" ht="122.25" thickBot="1" x14ac:dyDescent="0.3">
      <c r="A47" s="21"/>
      <c r="B47" s="22" t="s">
        <v>52</v>
      </c>
      <c r="C47" s="23" t="s">
        <v>171</v>
      </c>
      <c r="D47" s="22" t="s">
        <v>134</v>
      </c>
      <c r="E47" s="22">
        <v>1</v>
      </c>
      <c r="F47" s="24"/>
      <c r="G47" s="24"/>
      <c r="H47" s="24"/>
      <c r="I47" s="24"/>
      <c r="J47" s="24"/>
      <c r="K47" s="25"/>
      <c r="L47" s="24"/>
      <c r="M47" s="23" t="s">
        <v>55</v>
      </c>
      <c r="N47" s="24">
        <v>19</v>
      </c>
      <c r="O47" s="22" t="s">
        <v>56</v>
      </c>
      <c r="P47" s="23" t="s">
        <v>57</v>
      </c>
      <c r="Q47" s="23"/>
      <c r="R47" s="22"/>
      <c r="S47" s="24"/>
      <c r="T47" s="22"/>
      <c r="U47" s="23" t="s">
        <v>172</v>
      </c>
      <c r="V47" s="22"/>
      <c r="W47" s="23" t="s">
        <v>123</v>
      </c>
      <c r="X47" s="24"/>
      <c r="Y47" s="31" t="s">
        <v>60</v>
      </c>
      <c r="Z47" s="24">
        <v>1</v>
      </c>
      <c r="AA47" s="24"/>
      <c r="AB47" s="24"/>
      <c r="AC47" s="24"/>
      <c r="AD47" s="24"/>
      <c r="AE47" s="24"/>
      <c r="AF47" s="24"/>
      <c r="AG47" s="24"/>
      <c r="AH47" s="32"/>
      <c r="AI47" s="32">
        <v>1300000</v>
      </c>
      <c r="AJ47" s="32"/>
      <c r="AK47" s="32"/>
      <c r="AL47" s="32"/>
      <c r="AM47" s="32"/>
      <c r="AN47" s="32"/>
      <c r="AO47" s="32">
        <f t="shared" si="0"/>
        <v>1300000</v>
      </c>
      <c r="AP47" s="24"/>
      <c r="AQ47" s="24"/>
      <c r="AR47" s="24"/>
      <c r="AS47" s="24"/>
      <c r="AT47" s="24"/>
      <c r="AU47" s="24"/>
      <c r="AV47" s="24"/>
      <c r="AW47" s="24"/>
      <c r="AX47" s="24"/>
      <c r="AY47" s="24"/>
      <c r="AZ47" s="63"/>
      <c r="BA47" s="96"/>
      <c r="BB47" s="63"/>
      <c r="BC47" s="43"/>
      <c r="BD47" s="32"/>
      <c r="BE47" s="58"/>
      <c r="BF47" s="59"/>
      <c r="BG47" s="60"/>
      <c r="BH47" s="59"/>
      <c r="BI47" s="38"/>
      <c r="BJ47" s="39"/>
      <c r="BK47" s="39"/>
      <c r="BL47" s="56"/>
      <c r="BM47" s="38"/>
      <c r="BN47" s="57"/>
    </row>
    <row r="48" spans="1:66" s="42" customFormat="1" ht="81.75" thickBot="1" x14ac:dyDescent="0.3">
      <c r="A48" s="21"/>
      <c r="B48" s="22" t="s">
        <v>52</v>
      </c>
      <c r="C48" s="23" t="s">
        <v>173</v>
      </c>
      <c r="D48" s="22" t="s">
        <v>92</v>
      </c>
      <c r="E48" s="22">
        <v>4</v>
      </c>
      <c r="F48" s="24"/>
      <c r="G48" s="24"/>
      <c r="H48" s="24"/>
      <c r="I48" s="24"/>
      <c r="J48" s="24"/>
      <c r="K48" s="25"/>
      <c r="L48" s="24"/>
      <c r="M48" s="23" t="s">
        <v>55</v>
      </c>
      <c r="N48" s="24">
        <v>19</v>
      </c>
      <c r="O48" s="22" t="s">
        <v>56</v>
      </c>
      <c r="P48" s="23" t="s">
        <v>57</v>
      </c>
      <c r="Q48" s="23"/>
      <c r="R48" s="22"/>
      <c r="S48" s="24"/>
      <c r="T48" s="22"/>
      <c r="U48" s="23" t="s">
        <v>174</v>
      </c>
      <c r="V48" s="22"/>
      <c r="W48" s="23" t="s">
        <v>175</v>
      </c>
      <c r="X48" s="24"/>
      <c r="Y48" s="31" t="s">
        <v>60</v>
      </c>
      <c r="Z48" s="24">
        <v>1</v>
      </c>
      <c r="AA48" s="24"/>
      <c r="AB48" s="24"/>
      <c r="AC48" s="24"/>
      <c r="AD48" s="24"/>
      <c r="AE48" s="24"/>
      <c r="AF48" s="24"/>
      <c r="AG48" s="24"/>
      <c r="AH48" s="32"/>
      <c r="AI48" s="35" t="s">
        <v>176</v>
      </c>
      <c r="AJ48" s="32"/>
      <c r="AK48" s="32"/>
      <c r="AL48" s="32"/>
      <c r="AM48" s="32"/>
      <c r="AN48" s="32"/>
      <c r="AO48" s="32">
        <f t="shared" si="0"/>
        <v>0</v>
      </c>
      <c r="AP48" s="24"/>
      <c r="AQ48" s="24"/>
      <c r="AR48" s="24"/>
      <c r="AS48" s="24"/>
      <c r="AT48" s="24"/>
      <c r="AU48" s="24"/>
      <c r="AV48" s="24"/>
      <c r="AW48" s="24"/>
      <c r="AX48" s="24"/>
      <c r="AY48" s="24"/>
      <c r="AZ48" s="33" t="s">
        <v>55</v>
      </c>
      <c r="BA48" s="27" t="s">
        <v>61</v>
      </c>
      <c r="BB48" s="27" t="s">
        <v>57</v>
      </c>
      <c r="BC48" s="27">
        <v>1905</v>
      </c>
      <c r="BD48" s="32"/>
      <c r="BE48" s="36" t="s">
        <v>177</v>
      </c>
      <c r="BF48" s="100">
        <v>9.9</v>
      </c>
      <c r="BG48" s="32" t="s">
        <v>69</v>
      </c>
      <c r="BH48" s="100">
        <v>6.9</v>
      </c>
      <c r="BI48" s="38"/>
      <c r="BJ48" s="39"/>
      <c r="BK48" s="39"/>
      <c r="BL48" s="56"/>
      <c r="BM48" s="38"/>
      <c r="BN48" s="57"/>
    </row>
    <row r="49" spans="1:66" s="42" customFormat="1" ht="88.5" customHeight="1" thickBot="1" x14ac:dyDescent="0.3">
      <c r="A49" s="21"/>
      <c r="B49" s="27" t="s">
        <v>52</v>
      </c>
      <c r="C49" s="33" t="s">
        <v>178</v>
      </c>
      <c r="D49" s="27" t="s">
        <v>134</v>
      </c>
      <c r="E49" s="27">
        <v>1</v>
      </c>
      <c r="F49" s="24"/>
      <c r="G49" s="24"/>
      <c r="H49" s="24"/>
      <c r="I49" s="24"/>
      <c r="J49" s="24"/>
      <c r="K49" s="25"/>
      <c r="L49" s="24"/>
      <c r="M49" s="33" t="s">
        <v>55</v>
      </c>
      <c r="N49" s="87">
        <v>19</v>
      </c>
      <c r="O49" s="27" t="s">
        <v>56</v>
      </c>
      <c r="P49" s="33" t="s">
        <v>57</v>
      </c>
      <c r="Q49" s="23"/>
      <c r="R49" s="22"/>
      <c r="S49" s="24"/>
      <c r="T49" s="22"/>
      <c r="U49" s="23" t="s">
        <v>179</v>
      </c>
      <c r="V49" s="22"/>
      <c r="W49" s="23" t="s">
        <v>180</v>
      </c>
      <c r="X49" s="24"/>
      <c r="Y49" s="31" t="s">
        <v>60</v>
      </c>
      <c r="Z49" s="24">
        <v>5</v>
      </c>
      <c r="AA49" s="24"/>
      <c r="AB49" s="24"/>
      <c r="AC49" s="24"/>
      <c r="AD49" s="24"/>
      <c r="AE49" s="24"/>
      <c r="AF49" s="24"/>
      <c r="AG49" s="24"/>
      <c r="AH49" s="55"/>
      <c r="AI49" s="55">
        <v>1500000</v>
      </c>
      <c r="AJ49" s="55"/>
      <c r="AK49" s="55"/>
      <c r="AL49" s="55"/>
      <c r="AM49" s="55"/>
      <c r="AN49" s="55"/>
      <c r="AO49" s="55">
        <f t="shared" si="0"/>
        <v>1500000</v>
      </c>
      <c r="AP49" s="24"/>
      <c r="AQ49" s="24"/>
      <c r="AR49" s="24"/>
      <c r="AS49" s="24"/>
      <c r="AT49" s="24"/>
      <c r="AU49" s="24"/>
      <c r="AV49" s="24"/>
      <c r="AW49" s="24"/>
      <c r="AX49" s="24"/>
      <c r="AY49" s="24"/>
      <c r="AZ49" s="45"/>
      <c r="BA49" s="46"/>
      <c r="BB49" s="46"/>
      <c r="BC49" s="46"/>
      <c r="BD49" s="32"/>
      <c r="BE49" s="36" t="s">
        <v>181</v>
      </c>
      <c r="BF49" s="31">
        <v>0</v>
      </c>
      <c r="BG49" s="32" t="s">
        <v>60</v>
      </c>
      <c r="BH49" s="31">
        <v>0</v>
      </c>
      <c r="BI49" s="38"/>
      <c r="BJ49" s="39"/>
      <c r="BK49" s="39"/>
      <c r="BL49" s="56"/>
      <c r="BM49" s="38"/>
      <c r="BN49" s="57"/>
    </row>
    <row r="50" spans="1:66" s="42" customFormat="1" ht="89.25" customHeight="1" thickBot="1" x14ac:dyDescent="0.3">
      <c r="A50" s="21"/>
      <c r="B50" s="43"/>
      <c r="C50" s="63"/>
      <c r="D50" s="43"/>
      <c r="E50" s="43"/>
      <c r="F50" s="24"/>
      <c r="G50" s="24"/>
      <c r="H50" s="24"/>
      <c r="I50" s="24"/>
      <c r="J50" s="24"/>
      <c r="K50" s="25"/>
      <c r="L50" s="24"/>
      <c r="M50" s="63"/>
      <c r="N50" s="88"/>
      <c r="O50" s="43"/>
      <c r="P50" s="63"/>
      <c r="Q50" s="23"/>
      <c r="R50" s="22"/>
      <c r="S50" s="24"/>
      <c r="T50" s="22"/>
      <c r="U50" s="23" t="s">
        <v>182</v>
      </c>
      <c r="V50" s="22"/>
      <c r="W50" s="23" t="s">
        <v>183</v>
      </c>
      <c r="X50" s="24"/>
      <c r="Y50" s="31" t="s">
        <v>60</v>
      </c>
      <c r="Z50" s="24">
        <v>1</v>
      </c>
      <c r="AA50" s="24"/>
      <c r="AB50" s="24"/>
      <c r="AC50" s="24"/>
      <c r="AD50" s="24"/>
      <c r="AE50" s="24"/>
      <c r="AF50" s="24"/>
      <c r="AG50" s="24"/>
      <c r="AH50" s="60"/>
      <c r="AI50" s="60"/>
      <c r="AJ50" s="60"/>
      <c r="AK50" s="60"/>
      <c r="AL50" s="60"/>
      <c r="AM50" s="60"/>
      <c r="AN50" s="60"/>
      <c r="AO50" s="60"/>
      <c r="AP50" s="24"/>
      <c r="AQ50" s="24"/>
      <c r="AR50" s="24"/>
      <c r="AS50" s="24"/>
      <c r="AT50" s="24"/>
      <c r="AU50" s="24"/>
      <c r="AV50" s="24"/>
      <c r="AW50" s="24"/>
      <c r="AX50" s="24"/>
      <c r="AY50" s="24"/>
      <c r="AZ50" s="45"/>
      <c r="BA50" s="46"/>
      <c r="BB50" s="46"/>
      <c r="BC50" s="46"/>
      <c r="BD50" s="32"/>
      <c r="BE50" s="36" t="s">
        <v>177</v>
      </c>
      <c r="BF50" s="100">
        <v>9.9</v>
      </c>
      <c r="BG50" s="32" t="s">
        <v>69</v>
      </c>
      <c r="BH50" s="100">
        <v>6.9</v>
      </c>
      <c r="BI50" s="38"/>
      <c r="BJ50" s="39"/>
      <c r="BK50" s="39"/>
      <c r="BL50" s="56"/>
      <c r="BM50" s="38"/>
      <c r="BN50" s="57"/>
    </row>
    <row r="51" spans="1:66" s="42" customFormat="1" ht="166.5" customHeight="1" thickBot="1" x14ac:dyDescent="0.3">
      <c r="A51" s="21"/>
      <c r="B51" s="22" t="s">
        <v>52</v>
      </c>
      <c r="C51" s="23" t="s">
        <v>184</v>
      </c>
      <c r="D51" s="22" t="s">
        <v>54</v>
      </c>
      <c r="E51" s="22">
        <v>1</v>
      </c>
      <c r="F51" s="24"/>
      <c r="G51" s="24"/>
      <c r="H51" s="24"/>
      <c r="I51" s="24"/>
      <c r="J51" s="24"/>
      <c r="K51" s="25"/>
      <c r="L51" s="24"/>
      <c r="M51" s="23" t="s">
        <v>55</v>
      </c>
      <c r="N51" s="24">
        <v>19</v>
      </c>
      <c r="O51" s="22" t="s">
        <v>56</v>
      </c>
      <c r="P51" s="23" t="s">
        <v>57</v>
      </c>
      <c r="Q51" s="23"/>
      <c r="R51" s="22"/>
      <c r="S51" s="24"/>
      <c r="T51" s="22"/>
      <c r="U51" s="23" t="s">
        <v>185</v>
      </c>
      <c r="V51" s="22"/>
      <c r="W51" s="23" t="s">
        <v>186</v>
      </c>
      <c r="X51" s="24"/>
      <c r="Y51" s="31" t="s">
        <v>60</v>
      </c>
      <c r="Z51" s="24">
        <v>1</v>
      </c>
      <c r="AA51" s="24"/>
      <c r="AB51" s="24"/>
      <c r="AC51" s="24"/>
      <c r="AD51" s="24"/>
      <c r="AE51" s="24"/>
      <c r="AF51" s="24"/>
      <c r="AG51" s="24"/>
      <c r="AH51" s="32"/>
      <c r="AI51" s="32">
        <v>1500000</v>
      </c>
      <c r="AJ51" s="32"/>
      <c r="AK51" s="32"/>
      <c r="AL51" s="32"/>
      <c r="AM51" s="32"/>
      <c r="AN51" s="32"/>
      <c r="AO51" s="32">
        <f t="shared" si="0"/>
        <v>1500000</v>
      </c>
      <c r="AP51" s="24"/>
      <c r="AQ51" s="24"/>
      <c r="AR51" s="24"/>
      <c r="AS51" s="24"/>
      <c r="AT51" s="24"/>
      <c r="AU51" s="24"/>
      <c r="AV51" s="24"/>
      <c r="AW51" s="24"/>
      <c r="AX51" s="24"/>
      <c r="AY51" s="24"/>
      <c r="AZ51" s="45"/>
      <c r="BA51" s="46"/>
      <c r="BB51" s="46"/>
      <c r="BC51" s="46"/>
      <c r="BD51" s="32"/>
      <c r="BE51" s="36" t="s">
        <v>187</v>
      </c>
      <c r="BF51" s="25">
        <v>0.2</v>
      </c>
      <c r="BG51" s="32" t="s">
        <v>69</v>
      </c>
      <c r="BH51" s="25">
        <v>0.14000000000000001</v>
      </c>
      <c r="BI51" s="38"/>
      <c r="BJ51" s="39"/>
      <c r="BK51" s="39"/>
      <c r="BL51" s="56"/>
      <c r="BM51" s="38"/>
      <c r="BN51" s="57"/>
    </row>
    <row r="52" spans="1:66" s="42" customFormat="1" ht="149.25" thickBot="1" x14ac:dyDescent="0.3">
      <c r="A52" s="21"/>
      <c r="B52" s="22" t="s">
        <v>52</v>
      </c>
      <c r="C52" s="23" t="s">
        <v>188</v>
      </c>
      <c r="D52" s="22" t="s">
        <v>54</v>
      </c>
      <c r="E52" s="22">
        <v>1</v>
      </c>
      <c r="F52" s="24"/>
      <c r="G52" s="24"/>
      <c r="H52" s="24"/>
      <c r="I52" s="24"/>
      <c r="J52" s="24"/>
      <c r="K52" s="25"/>
      <c r="L52" s="24"/>
      <c r="M52" s="23" t="s">
        <v>55</v>
      </c>
      <c r="N52" s="24">
        <v>19</v>
      </c>
      <c r="O52" s="22" t="s">
        <v>56</v>
      </c>
      <c r="P52" s="23" t="s">
        <v>57</v>
      </c>
      <c r="Q52" s="23"/>
      <c r="R52" s="22"/>
      <c r="S52" s="24"/>
      <c r="T52" s="22"/>
      <c r="U52" s="23" t="s">
        <v>189</v>
      </c>
      <c r="V52" s="22"/>
      <c r="W52" s="23" t="s">
        <v>190</v>
      </c>
      <c r="X52" s="24"/>
      <c r="Y52" s="31" t="s">
        <v>60</v>
      </c>
      <c r="Z52" s="24">
        <v>1</v>
      </c>
      <c r="AA52" s="24"/>
      <c r="AB52" s="24"/>
      <c r="AC52" s="24"/>
      <c r="AD52" s="24"/>
      <c r="AE52" s="24"/>
      <c r="AF52" s="24"/>
      <c r="AG52" s="24"/>
      <c r="AH52" s="32"/>
      <c r="AI52" s="32">
        <v>1500000</v>
      </c>
      <c r="AJ52" s="32"/>
      <c r="AK52" s="32"/>
      <c r="AL52" s="32"/>
      <c r="AM52" s="32"/>
      <c r="AN52" s="32"/>
      <c r="AO52" s="32">
        <f t="shared" si="0"/>
        <v>1500000</v>
      </c>
      <c r="AP52" s="24"/>
      <c r="AQ52" s="24"/>
      <c r="AR52" s="24"/>
      <c r="AS52" s="24"/>
      <c r="AT52" s="24"/>
      <c r="AU52" s="24"/>
      <c r="AV52" s="24"/>
      <c r="AW52" s="24"/>
      <c r="AX52" s="24"/>
      <c r="AY52" s="24"/>
      <c r="AZ52" s="45"/>
      <c r="BA52" s="46"/>
      <c r="BB52" s="46"/>
      <c r="BC52" s="46"/>
      <c r="BD52" s="32"/>
      <c r="BE52" s="36" t="s">
        <v>191</v>
      </c>
      <c r="BF52" s="37">
        <v>0.44800000000000001</v>
      </c>
      <c r="BG52" s="32" t="s">
        <v>69</v>
      </c>
      <c r="BH52" s="37">
        <v>0.313</v>
      </c>
      <c r="BI52" s="38"/>
      <c r="BJ52" s="39"/>
      <c r="BK52" s="39"/>
      <c r="BL52" s="56"/>
      <c r="BM52" s="38"/>
      <c r="BN52" s="57"/>
    </row>
    <row r="53" spans="1:66" s="42" customFormat="1" ht="108.75" thickBot="1" x14ac:dyDescent="0.3">
      <c r="A53" s="21"/>
      <c r="B53" s="22" t="s">
        <v>52</v>
      </c>
      <c r="C53" s="23" t="s">
        <v>192</v>
      </c>
      <c r="D53" s="22" t="s">
        <v>193</v>
      </c>
      <c r="E53" s="22">
        <v>1</v>
      </c>
      <c r="F53" s="24"/>
      <c r="G53" s="24"/>
      <c r="H53" s="24"/>
      <c r="I53" s="24"/>
      <c r="J53" s="24"/>
      <c r="K53" s="25"/>
      <c r="L53" s="24"/>
      <c r="M53" s="23" t="s">
        <v>55</v>
      </c>
      <c r="N53" s="24">
        <v>19</v>
      </c>
      <c r="O53" s="22" t="s">
        <v>56</v>
      </c>
      <c r="P53" s="23" t="s">
        <v>57</v>
      </c>
      <c r="Q53" s="23"/>
      <c r="R53" s="22"/>
      <c r="S53" s="24"/>
      <c r="T53" s="22"/>
      <c r="U53" s="23" t="s">
        <v>194</v>
      </c>
      <c r="V53" s="22"/>
      <c r="W53" s="23" t="s">
        <v>195</v>
      </c>
      <c r="X53" s="24"/>
      <c r="Y53" s="31" t="s">
        <v>60</v>
      </c>
      <c r="Z53" s="24">
        <v>1</v>
      </c>
      <c r="AA53" s="24"/>
      <c r="AB53" s="24"/>
      <c r="AC53" s="24"/>
      <c r="AD53" s="24"/>
      <c r="AE53" s="24"/>
      <c r="AF53" s="24"/>
      <c r="AG53" s="24"/>
      <c r="AH53" s="32"/>
      <c r="AI53" s="32">
        <v>1300000</v>
      </c>
      <c r="AJ53" s="32"/>
      <c r="AK53" s="32"/>
      <c r="AL53" s="32"/>
      <c r="AM53" s="32"/>
      <c r="AN53" s="32"/>
      <c r="AO53" s="32">
        <f t="shared" si="0"/>
        <v>1300000</v>
      </c>
      <c r="AP53" s="24"/>
      <c r="AQ53" s="24"/>
      <c r="AR53" s="24"/>
      <c r="AS53" s="24"/>
      <c r="AT53" s="24"/>
      <c r="AU53" s="24"/>
      <c r="AV53" s="24"/>
      <c r="AW53" s="24"/>
      <c r="AX53" s="24"/>
      <c r="AY53" s="24"/>
      <c r="AZ53" s="63"/>
      <c r="BA53" s="43"/>
      <c r="BB53" s="43"/>
      <c r="BC53" s="43"/>
      <c r="BD53" s="32"/>
      <c r="BE53" s="36" t="s">
        <v>196</v>
      </c>
      <c r="BF53" s="31">
        <v>0</v>
      </c>
      <c r="BG53" s="32" t="s">
        <v>60</v>
      </c>
      <c r="BH53" s="31">
        <v>0</v>
      </c>
      <c r="BI53" s="38"/>
      <c r="BJ53" s="39"/>
      <c r="BK53" s="39"/>
      <c r="BL53" s="56"/>
      <c r="BM53" s="38"/>
      <c r="BN53" s="57"/>
    </row>
    <row r="54" spans="1:66" s="42" customFormat="1" ht="213.75" customHeight="1" thickBot="1" x14ac:dyDescent="0.3">
      <c r="A54" s="21"/>
      <c r="B54" s="22" t="s">
        <v>52</v>
      </c>
      <c r="C54" s="23" t="s">
        <v>197</v>
      </c>
      <c r="D54" s="22" t="s">
        <v>79</v>
      </c>
      <c r="E54" s="22">
        <v>1</v>
      </c>
      <c r="F54" s="24"/>
      <c r="G54" s="24"/>
      <c r="H54" s="24"/>
      <c r="I54" s="24"/>
      <c r="J54" s="24"/>
      <c r="K54" s="25"/>
      <c r="L54" s="24"/>
      <c r="M54" s="33" t="s">
        <v>55</v>
      </c>
      <c r="N54" s="87">
        <v>19</v>
      </c>
      <c r="O54" s="27" t="s">
        <v>56</v>
      </c>
      <c r="P54" s="33" t="s">
        <v>57</v>
      </c>
      <c r="Q54" s="23"/>
      <c r="R54" s="22"/>
      <c r="S54" s="24"/>
      <c r="T54" s="27"/>
      <c r="U54" s="33" t="s">
        <v>198</v>
      </c>
      <c r="V54" s="27"/>
      <c r="W54" s="33" t="s">
        <v>199</v>
      </c>
      <c r="X54" s="24"/>
      <c r="Y54" s="67" t="s">
        <v>60</v>
      </c>
      <c r="Z54" s="87">
        <v>1</v>
      </c>
      <c r="AA54" s="24"/>
      <c r="AB54" s="24"/>
      <c r="AC54" s="24"/>
      <c r="AD54" s="24"/>
      <c r="AE54" s="24"/>
      <c r="AF54" s="24"/>
      <c r="AG54" s="24"/>
      <c r="AH54" s="32"/>
      <c r="AI54" s="32">
        <v>1500000</v>
      </c>
      <c r="AJ54" s="32"/>
      <c r="AK54" s="32"/>
      <c r="AL54" s="32"/>
      <c r="AM54" s="32"/>
      <c r="AN54" s="32"/>
      <c r="AO54" s="32">
        <f t="shared" si="0"/>
        <v>1500000</v>
      </c>
      <c r="AP54" s="24"/>
      <c r="AQ54" s="24"/>
      <c r="AR54" s="24"/>
      <c r="AS54" s="24"/>
      <c r="AT54" s="24"/>
      <c r="AU54" s="24"/>
      <c r="AV54" s="24"/>
      <c r="AW54" s="24"/>
      <c r="AX54" s="24"/>
      <c r="AY54" s="24"/>
      <c r="AZ54" s="33" t="s">
        <v>55</v>
      </c>
      <c r="BA54" s="33" t="s">
        <v>61</v>
      </c>
      <c r="BB54" s="33" t="s">
        <v>57</v>
      </c>
      <c r="BC54" s="33">
        <v>1905</v>
      </c>
      <c r="BD54" s="32"/>
      <c r="BE54" s="53" t="s">
        <v>200</v>
      </c>
      <c r="BF54" s="54">
        <v>2.2519999999999998</v>
      </c>
      <c r="BG54" s="55" t="s">
        <v>69</v>
      </c>
      <c r="BH54" s="54">
        <v>1.252</v>
      </c>
      <c r="BI54" s="38"/>
      <c r="BJ54" s="39"/>
      <c r="BK54" s="39"/>
      <c r="BL54" s="56"/>
      <c r="BM54" s="38"/>
      <c r="BN54" s="57"/>
    </row>
    <row r="55" spans="1:66" s="42" customFormat="1" ht="189.75" thickBot="1" x14ac:dyDescent="0.3">
      <c r="A55" s="21"/>
      <c r="B55" s="22" t="s">
        <v>52</v>
      </c>
      <c r="C55" s="23" t="s">
        <v>201</v>
      </c>
      <c r="D55" s="22" t="s">
        <v>121</v>
      </c>
      <c r="E55" s="22">
        <v>1</v>
      </c>
      <c r="F55" s="24"/>
      <c r="G55" s="24"/>
      <c r="H55" s="24"/>
      <c r="I55" s="24"/>
      <c r="J55" s="24"/>
      <c r="K55" s="25"/>
      <c r="L55" s="24"/>
      <c r="M55" s="63"/>
      <c r="N55" s="88"/>
      <c r="O55" s="43"/>
      <c r="P55" s="63"/>
      <c r="Q55" s="23"/>
      <c r="R55" s="22"/>
      <c r="S55" s="24"/>
      <c r="T55" s="43"/>
      <c r="U55" s="63"/>
      <c r="V55" s="43"/>
      <c r="W55" s="63"/>
      <c r="X55" s="24"/>
      <c r="Y55" s="72"/>
      <c r="Z55" s="88"/>
      <c r="AA55" s="24"/>
      <c r="AB55" s="24"/>
      <c r="AC55" s="24"/>
      <c r="AD55" s="24"/>
      <c r="AE55" s="24"/>
      <c r="AF55" s="24"/>
      <c r="AG55" s="24"/>
      <c r="AH55" s="32"/>
      <c r="AI55" s="32">
        <v>1500000</v>
      </c>
      <c r="AJ55" s="32"/>
      <c r="AK55" s="32"/>
      <c r="AL55" s="32"/>
      <c r="AM55" s="32"/>
      <c r="AN55" s="32"/>
      <c r="AO55" s="32">
        <f t="shared" si="0"/>
        <v>1500000</v>
      </c>
      <c r="AP55" s="24"/>
      <c r="AQ55" s="24"/>
      <c r="AR55" s="24"/>
      <c r="AS55" s="24"/>
      <c r="AT55" s="24"/>
      <c r="AU55" s="24"/>
      <c r="AV55" s="24"/>
      <c r="AW55" s="24"/>
      <c r="AX55" s="24"/>
      <c r="AY55" s="24"/>
      <c r="AZ55" s="63"/>
      <c r="BA55" s="45"/>
      <c r="BB55" s="45"/>
      <c r="BC55" s="45"/>
      <c r="BD55" s="32"/>
      <c r="BE55" s="58"/>
      <c r="BF55" s="59"/>
      <c r="BG55" s="60"/>
      <c r="BH55" s="59"/>
      <c r="BI55" s="38"/>
      <c r="BJ55" s="39"/>
      <c r="BK55" s="39"/>
      <c r="BL55" s="56"/>
      <c r="BM55" s="38"/>
      <c r="BN55" s="57"/>
    </row>
    <row r="56" spans="1:66" s="42" customFormat="1" ht="135.75" thickBot="1" x14ac:dyDescent="0.3">
      <c r="A56" s="21"/>
      <c r="B56" s="22" t="s">
        <v>52</v>
      </c>
      <c r="C56" s="23" t="s">
        <v>202</v>
      </c>
      <c r="D56" s="22" t="s">
        <v>54</v>
      </c>
      <c r="E56" s="22">
        <v>1</v>
      </c>
      <c r="F56" s="24"/>
      <c r="G56" s="24"/>
      <c r="H56" s="24"/>
      <c r="I56" s="24"/>
      <c r="J56" s="24"/>
      <c r="K56" s="25"/>
      <c r="L56" s="24"/>
      <c r="M56" s="33" t="s">
        <v>55</v>
      </c>
      <c r="N56" s="87">
        <v>19</v>
      </c>
      <c r="O56" s="27" t="s">
        <v>56</v>
      </c>
      <c r="P56" s="33" t="s">
        <v>57</v>
      </c>
      <c r="Q56" s="23"/>
      <c r="R56" s="22"/>
      <c r="S56" s="24"/>
      <c r="T56" s="27"/>
      <c r="U56" s="33" t="s">
        <v>203</v>
      </c>
      <c r="V56" s="27"/>
      <c r="W56" s="33" t="s">
        <v>109</v>
      </c>
      <c r="X56" s="24"/>
      <c r="Y56" s="67" t="s">
        <v>60</v>
      </c>
      <c r="Z56" s="87">
        <v>1</v>
      </c>
      <c r="AA56" s="24"/>
      <c r="AB56" s="24"/>
      <c r="AC56" s="24"/>
      <c r="AD56" s="24"/>
      <c r="AE56" s="24"/>
      <c r="AF56" s="24"/>
      <c r="AG56" s="24"/>
      <c r="AH56" s="32"/>
      <c r="AI56" s="32">
        <v>1500000</v>
      </c>
      <c r="AJ56" s="32"/>
      <c r="AK56" s="32"/>
      <c r="AL56" s="32"/>
      <c r="AM56" s="32"/>
      <c r="AN56" s="32"/>
      <c r="AO56" s="32">
        <f t="shared" si="0"/>
        <v>1500000</v>
      </c>
      <c r="AP56" s="24"/>
      <c r="AQ56" s="24"/>
      <c r="AR56" s="24"/>
      <c r="AS56" s="24"/>
      <c r="AT56" s="24"/>
      <c r="AU56" s="24"/>
      <c r="AV56" s="24"/>
      <c r="AW56" s="24"/>
      <c r="AX56" s="24"/>
      <c r="AY56" s="24"/>
      <c r="AZ56" s="33" t="s">
        <v>55</v>
      </c>
      <c r="BA56" s="27" t="s">
        <v>61</v>
      </c>
      <c r="BB56" s="33" t="s">
        <v>57</v>
      </c>
      <c r="BC56" s="27">
        <v>1905</v>
      </c>
      <c r="BD56" s="32"/>
      <c r="BE56" s="53" t="s">
        <v>204</v>
      </c>
      <c r="BF56" s="101">
        <v>1.01</v>
      </c>
      <c r="BG56" s="55" t="s">
        <v>69</v>
      </c>
      <c r="BH56" s="54">
        <v>0.70699999999999996</v>
      </c>
      <c r="BI56" s="38"/>
      <c r="BJ56" s="39"/>
      <c r="BK56" s="39"/>
      <c r="BL56" s="56"/>
      <c r="BM56" s="38"/>
      <c r="BN56" s="57"/>
    </row>
    <row r="57" spans="1:66" s="42" customFormat="1" ht="108.75" thickBot="1" x14ac:dyDescent="0.3">
      <c r="A57" s="21"/>
      <c r="B57" s="22" t="s">
        <v>52</v>
      </c>
      <c r="C57" s="23" t="s">
        <v>205</v>
      </c>
      <c r="D57" s="22" t="s">
        <v>90</v>
      </c>
      <c r="E57" s="22">
        <v>2</v>
      </c>
      <c r="F57" s="24"/>
      <c r="G57" s="24"/>
      <c r="H57" s="24"/>
      <c r="I57" s="24"/>
      <c r="J57" s="24"/>
      <c r="K57" s="25"/>
      <c r="L57" s="24"/>
      <c r="M57" s="45"/>
      <c r="N57" s="90"/>
      <c r="O57" s="46"/>
      <c r="P57" s="45"/>
      <c r="Q57" s="23"/>
      <c r="R57" s="22"/>
      <c r="S57" s="24"/>
      <c r="T57" s="46"/>
      <c r="U57" s="45"/>
      <c r="V57" s="46"/>
      <c r="W57" s="45"/>
      <c r="X57" s="24"/>
      <c r="Y57" s="68"/>
      <c r="Z57" s="90"/>
      <c r="AA57" s="24"/>
      <c r="AB57" s="24"/>
      <c r="AC57" s="24"/>
      <c r="AD57" s="24"/>
      <c r="AE57" s="24"/>
      <c r="AF57" s="24"/>
      <c r="AG57" s="24"/>
      <c r="AH57" s="32"/>
      <c r="AI57" s="32">
        <v>800000</v>
      </c>
      <c r="AJ57" s="32"/>
      <c r="AK57" s="32"/>
      <c r="AL57" s="32"/>
      <c r="AM57" s="32"/>
      <c r="AN57" s="32"/>
      <c r="AO57" s="32">
        <f t="shared" si="0"/>
        <v>800000</v>
      </c>
      <c r="AP57" s="24"/>
      <c r="AQ57" s="24"/>
      <c r="AR57" s="24"/>
      <c r="AS57" s="24"/>
      <c r="AT57" s="24"/>
      <c r="AU57" s="24"/>
      <c r="AV57" s="24"/>
      <c r="AW57" s="24"/>
      <c r="AX57" s="24"/>
      <c r="AY57" s="24"/>
      <c r="AZ57" s="45"/>
      <c r="BA57" s="46"/>
      <c r="BB57" s="45"/>
      <c r="BC57" s="46"/>
      <c r="BD57" s="32"/>
      <c r="BE57" s="69"/>
      <c r="BF57" s="102"/>
      <c r="BG57" s="71"/>
      <c r="BH57" s="70"/>
      <c r="BI57" s="38"/>
      <c r="BJ57" s="39"/>
      <c r="BK57" s="39"/>
      <c r="BL57" s="56"/>
      <c r="BM57" s="38"/>
      <c r="BN57" s="57"/>
    </row>
    <row r="58" spans="1:66" s="42" customFormat="1" ht="114.75" customHeight="1" thickBot="1" x14ac:dyDescent="0.3">
      <c r="A58" s="21"/>
      <c r="B58" s="22" t="s">
        <v>52</v>
      </c>
      <c r="C58" s="23" t="s">
        <v>206</v>
      </c>
      <c r="D58" s="22" t="s">
        <v>207</v>
      </c>
      <c r="E58" s="22">
        <v>2</v>
      </c>
      <c r="F58" s="24"/>
      <c r="G58" s="24"/>
      <c r="H58" s="24"/>
      <c r="I58" s="24"/>
      <c r="J58" s="24"/>
      <c r="K58" s="25"/>
      <c r="L58" s="24"/>
      <c r="M58" s="45"/>
      <c r="N58" s="90"/>
      <c r="O58" s="46"/>
      <c r="P58" s="45"/>
      <c r="Q58" s="23"/>
      <c r="R58" s="22"/>
      <c r="S58" s="24"/>
      <c r="T58" s="46"/>
      <c r="U58" s="45"/>
      <c r="V58" s="46"/>
      <c r="W58" s="45"/>
      <c r="X58" s="24"/>
      <c r="Y58" s="68"/>
      <c r="Z58" s="90"/>
      <c r="AA58" s="24"/>
      <c r="AB58" s="24"/>
      <c r="AC58" s="24"/>
      <c r="AD58" s="24"/>
      <c r="AE58" s="24"/>
      <c r="AF58" s="24"/>
      <c r="AG58" s="24"/>
      <c r="AH58" s="32"/>
      <c r="AI58" s="32">
        <v>800000</v>
      </c>
      <c r="AJ58" s="32"/>
      <c r="AK58" s="32"/>
      <c r="AL58" s="32"/>
      <c r="AM58" s="32"/>
      <c r="AN58" s="32"/>
      <c r="AO58" s="32">
        <f t="shared" si="0"/>
        <v>800000</v>
      </c>
      <c r="AP58" s="24"/>
      <c r="AQ58" s="24"/>
      <c r="AR58" s="24"/>
      <c r="AS58" s="24"/>
      <c r="AT58" s="24"/>
      <c r="AU58" s="24"/>
      <c r="AV58" s="24"/>
      <c r="AW58" s="24"/>
      <c r="AX58" s="24"/>
      <c r="AY58" s="24"/>
      <c r="AZ58" s="45"/>
      <c r="BA58" s="46"/>
      <c r="BB58" s="45"/>
      <c r="BC58" s="46"/>
      <c r="BD58" s="32"/>
      <c r="BE58" s="69"/>
      <c r="BF58" s="102"/>
      <c r="BG58" s="71"/>
      <c r="BH58" s="70"/>
      <c r="BI58" s="38"/>
      <c r="BJ58" s="39"/>
      <c r="BK58" s="39"/>
      <c r="BL58" s="56"/>
      <c r="BM58" s="38"/>
      <c r="BN58" s="57"/>
    </row>
    <row r="59" spans="1:66" s="42" customFormat="1" ht="74.25" customHeight="1" thickBot="1" x14ac:dyDescent="0.3">
      <c r="A59" s="21"/>
      <c r="B59" s="22" t="s">
        <v>52</v>
      </c>
      <c r="C59" s="23" t="s">
        <v>208</v>
      </c>
      <c r="D59" s="22" t="s">
        <v>209</v>
      </c>
      <c r="E59" s="22">
        <v>1</v>
      </c>
      <c r="F59" s="24"/>
      <c r="G59" s="24"/>
      <c r="H59" s="24"/>
      <c r="I59" s="24"/>
      <c r="J59" s="24"/>
      <c r="K59" s="25"/>
      <c r="L59" s="24"/>
      <c r="M59" s="45"/>
      <c r="N59" s="90"/>
      <c r="O59" s="46"/>
      <c r="P59" s="45"/>
      <c r="Q59" s="23"/>
      <c r="R59" s="22"/>
      <c r="S59" s="24"/>
      <c r="T59" s="46"/>
      <c r="U59" s="45"/>
      <c r="V59" s="46"/>
      <c r="W59" s="45"/>
      <c r="X59" s="24"/>
      <c r="Y59" s="68"/>
      <c r="Z59" s="90"/>
      <c r="AA59" s="24"/>
      <c r="AB59" s="24"/>
      <c r="AC59" s="24"/>
      <c r="AD59" s="24"/>
      <c r="AE59" s="24"/>
      <c r="AF59" s="24"/>
      <c r="AG59" s="24"/>
      <c r="AH59" s="32"/>
      <c r="AI59" s="32">
        <v>800000</v>
      </c>
      <c r="AJ59" s="32"/>
      <c r="AK59" s="32"/>
      <c r="AL59" s="32"/>
      <c r="AM59" s="32"/>
      <c r="AN59" s="32"/>
      <c r="AO59" s="32">
        <f t="shared" si="0"/>
        <v>800000</v>
      </c>
      <c r="AP59" s="24"/>
      <c r="AQ59" s="24"/>
      <c r="AR59" s="24"/>
      <c r="AS59" s="24"/>
      <c r="AT59" s="24"/>
      <c r="AU59" s="24"/>
      <c r="AV59" s="24"/>
      <c r="AW59" s="24"/>
      <c r="AX59" s="24"/>
      <c r="AY59" s="24"/>
      <c r="AZ59" s="45"/>
      <c r="BA59" s="46"/>
      <c r="BB59" s="45"/>
      <c r="BC59" s="46"/>
      <c r="BD59" s="32"/>
      <c r="BE59" s="69"/>
      <c r="BF59" s="102"/>
      <c r="BG59" s="71"/>
      <c r="BH59" s="70"/>
      <c r="BI59" s="38"/>
      <c r="BJ59" s="39"/>
      <c r="BK59" s="39"/>
      <c r="BL59" s="56"/>
      <c r="BM59" s="38"/>
      <c r="BN59" s="57"/>
    </row>
    <row r="60" spans="1:66" s="42" customFormat="1" ht="177" customHeight="1" thickBot="1" x14ac:dyDescent="0.3">
      <c r="A60" s="21"/>
      <c r="B60" s="22" t="s">
        <v>52</v>
      </c>
      <c r="C60" s="23" t="s">
        <v>210</v>
      </c>
      <c r="D60" s="22" t="s">
        <v>211</v>
      </c>
      <c r="E60" s="22">
        <v>1</v>
      </c>
      <c r="F60" s="24"/>
      <c r="G60" s="24"/>
      <c r="H60" s="24"/>
      <c r="I60" s="24"/>
      <c r="J60" s="24"/>
      <c r="K60" s="25"/>
      <c r="L60" s="24"/>
      <c r="M60" s="63"/>
      <c r="N60" s="88"/>
      <c r="O60" s="43"/>
      <c r="P60" s="63"/>
      <c r="Q60" s="23"/>
      <c r="R60" s="22"/>
      <c r="S60" s="24"/>
      <c r="T60" s="43"/>
      <c r="U60" s="63"/>
      <c r="V60" s="43"/>
      <c r="W60" s="63"/>
      <c r="X60" s="24"/>
      <c r="Y60" s="72"/>
      <c r="Z60" s="88"/>
      <c r="AA60" s="24"/>
      <c r="AB60" s="24"/>
      <c r="AC60" s="24"/>
      <c r="AD60" s="24"/>
      <c r="AE60" s="24"/>
      <c r="AF60" s="24"/>
      <c r="AG60" s="24"/>
      <c r="AH60" s="32"/>
      <c r="AI60" s="32">
        <v>800000</v>
      </c>
      <c r="AJ60" s="32"/>
      <c r="AK60" s="32"/>
      <c r="AL60" s="32"/>
      <c r="AM60" s="32"/>
      <c r="AN60" s="32"/>
      <c r="AO60" s="32">
        <f t="shared" si="0"/>
        <v>800000</v>
      </c>
      <c r="AP60" s="24"/>
      <c r="AQ60" s="24"/>
      <c r="AR60" s="24"/>
      <c r="AS60" s="24"/>
      <c r="AT60" s="24"/>
      <c r="AU60" s="24"/>
      <c r="AV60" s="24"/>
      <c r="AW60" s="24"/>
      <c r="AX60" s="24"/>
      <c r="AY60" s="24"/>
      <c r="AZ60" s="63"/>
      <c r="BA60" s="43"/>
      <c r="BB60" s="63"/>
      <c r="BC60" s="43"/>
      <c r="BD60" s="32"/>
      <c r="BE60" s="58"/>
      <c r="BF60" s="103"/>
      <c r="BG60" s="60"/>
      <c r="BH60" s="59"/>
      <c r="BI60" s="38"/>
      <c r="BJ60" s="39"/>
      <c r="BK60" s="39"/>
      <c r="BL60" s="56"/>
      <c r="BM60" s="38"/>
      <c r="BN60" s="57"/>
    </row>
    <row r="61" spans="1:66" s="42" customFormat="1" ht="203.25" thickBot="1" x14ac:dyDescent="0.3">
      <c r="A61" s="21"/>
      <c r="B61" s="22" t="s">
        <v>52</v>
      </c>
      <c r="C61" s="23" t="s">
        <v>212</v>
      </c>
      <c r="D61" s="22" t="s">
        <v>213</v>
      </c>
      <c r="E61" s="22">
        <v>1</v>
      </c>
      <c r="F61" s="24"/>
      <c r="G61" s="24"/>
      <c r="H61" s="24"/>
      <c r="I61" s="24"/>
      <c r="J61" s="24"/>
      <c r="K61" s="25"/>
      <c r="L61" s="24"/>
      <c r="M61" s="33" t="s">
        <v>55</v>
      </c>
      <c r="N61" s="87">
        <v>19</v>
      </c>
      <c r="O61" s="27" t="s">
        <v>56</v>
      </c>
      <c r="P61" s="33" t="s">
        <v>57</v>
      </c>
      <c r="Q61" s="23"/>
      <c r="R61" s="22"/>
      <c r="S61" s="24"/>
      <c r="T61" s="27">
        <v>1905022</v>
      </c>
      <c r="U61" s="33" t="s">
        <v>214</v>
      </c>
      <c r="V61" s="27">
        <v>190502200</v>
      </c>
      <c r="W61" s="33" t="s">
        <v>215</v>
      </c>
      <c r="X61" s="24"/>
      <c r="Y61" s="67" t="s">
        <v>60</v>
      </c>
      <c r="Z61" s="87">
        <v>2</v>
      </c>
      <c r="AA61" s="24"/>
      <c r="AB61" s="24"/>
      <c r="AC61" s="24"/>
      <c r="AD61" s="24"/>
      <c r="AE61" s="24"/>
      <c r="AF61" s="24"/>
      <c r="AG61" s="24"/>
      <c r="AH61" s="32"/>
      <c r="AI61" s="32">
        <v>4870388</v>
      </c>
      <c r="AJ61" s="32"/>
      <c r="AK61" s="32"/>
      <c r="AL61" s="32"/>
      <c r="AM61" s="32"/>
      <c r="AN61" s="32"/>
      <c r="AO61" s="32">
        <f t="shared" si="0"/>
        <v>4870388</v>
      </c>
      <c r="AP61" s="24"/>
      <c r="AQ61" s="24"/>
      <c r="AR61" s="24"/>
      <c r="AS61" s="24"/>
      <c r="AT61" s="24"/>
      <c r="AU61" s="24"/>
      <c r="AV61" s="24"/>
      <c r="AW61" s="24"/>
      <c r="AX61" s="24"/>
      <c r="AY61" s="24"/>
      <c r="AZ61" s="33" t="s">
        <v>55</v>
      </c>
      <c r="BA61" s="27" t="s">
        <v>61</v>
      </c>
      <c r="BB61" s="33" t="s">
        <v>57</v>
      </c>
      <c r="BC61" s="27">
        <v>1905</v>
      </c>
      <c r="BD61" s="32"/>
      <c r="BE61" s="53" t="s">
        <v>216</v>
      </c>
      <c r="BF61" s="54">
        <v>0.112</v>
      </c>
      <c r="BG61" s="55" t="s">
        <v>69</v>
      </c>
      <c r="BH61" s="54">
        <v>7.8E-2</v>
      </c>
      <c r="BI61" s="38"/>
      <c r="BJ61" s="39"/>
      <c r="BK61" s="39"/>
      <c r="BL61" s="56"/>
      <c r="BM61" s="38"/>
      <c r="BN61" s="57"/>
    </row>
    <row r="62" spans="1:66" s="42" customFormat="1" ht="81.75" thickBot="1" x14ac:dyDescent="0.3">
      <c r="A62" s="21"/>
      <c r="B62" s="22" t="s">
        <v>52</v>
      </c>
      <c r="C62" s="23" t="s">
        <v>217</v>
      </c>
      <c r="D62" s="22" t="s">
        <v>218</v>
      </c>
      <c r="E62" s="22">
        <v>1</v>
      </c>
      <c r="F62" s="24"/>
      <c r="G62" s="24"/>
      <c r="H62" s="24"/>
      <c r="I62" s="24"/>
      <c r="J62" s="24"/>
      <c r="K62" s="25"/>
      <c r="L62" s="24"/>
      <c r="M62" s="45"/>
      <c r="N62" s="90"/>
      <c r="O62" s="46"/>
      <c r="P62" s="45"/>
      <c r="Q62" s="23"/>
      <c r="R62" s="22"/>
      <c r="S62" s="24"/>
      <c r="T62" s="46"/>
      <c r="U62" s="45"/>
      <c r="V62" s="46"/>
      <c r="W62" s="45"/>
      <c r="X62" s="24"/>
      <c r="Y62" s="68"/>
      <c r="Z62" s="90"/>
      <c r="AA62" s="24"/>
      <c r="AB62" s="24"/>
      <c r="AC62" s="24"/>
      <c r="AD62" s="24"/>
      <c r="AE62" s="24"/>
      <c r="AF62" s="24"/>
      <c r="AG62" s="24"/>
      <c r="AH62" s="32"/>
      <c r="AI62" s="32">
        <v>800000</v>
      </c>
      <c r="AJ62" s="32"/>
      <c r="AK62" s="32"/>
      <c r="AL62" s="32"/>
      <c r="AM62" s="32"/>
      <c r="AN62" s="32"/>
      <c r="AO62" s="32">
        <f t="shared" si="0"/>
        <v>800000</v>
      </c>
      <c r="AP62" s="24"/>
      <c r="AQ62" s="24"/>
      <c r="AR62" s="24"/>
      <c r="AS62" s="24"/>
      <c r="AT62" s="24"/>
      <c r="AU62" s="24"/>
      <c r="AV62" s="24"/>
      <c r="AW62" s="24"/>
      <c r="AX62" s="24"/>
      <c r="AY62" s="24"/>
      <c r="AZ62" s="45"/>
      <c r="BA62" s="46"/>
      <c r="BB62" s="45"/>
      <c r="BC62" s="46"/>
      <c r="BD62" s="32"/>
      <c r="BE62" s="69"/>
      <c r="BF62" s="70"/>
      <c r="BG62" s="71"/>
      <c r="BH62" s="70"/>
      <c r="BI62" s="38"/>
      <c r="BJ62" s="39"/>
      <c r="BK62" s="39"/>
      <c r="BL62" s="56"/>
      <c r="BM62" s="38"/>
      <c r="BN62" s="57"/>
    </row>
    <row r="63" spans="1:66" s="42" customFormat="1" ht="122.25" thickBot="1" x14ac:dyDescent="0.3">
      <c r="A63" s="21"/>
      <c r="B63" s="22" t="s">
        <v>52</v>
      </c>
      <c r="C63" s="23" t="s">
        <v>219</v>
      </c>
      <c r="D63" s="22" t="s">
        <v>220</v>
      </c>
      <c r="E63" s="22">
        <v>1</v>
      </c>
      <c r="F63" s="24"/>
      <c r="G63" s="24"/>
      <c r="H63" s="24"/>
      <c r="I63" s="24"/>
      <c r="J63" s="24"/>
      <c r="K63" s="25"/>
      <c r="L63" s="24"/>
      <c r="M63" s="45"/>
      <c r="N63" s="90"/>
      <c r="O63" s="46"/>
      <c r="P63" s="45"/>
      <c r="Q63" s="23"/>
      <c r="R63" s="22"/>
      <c r="S63" s="24"/>
      <c r="T63" s="46"/>
      <c r="U63" s="45"/>
      <c r="V63" s="46"/>
      <c r="W63" s="45"/>
      <c r="X63" s="24"/>
      <c r="Y63" s="68"/>
      <c r="Z63" s="90"/>
      <c r="AA63" s="24"/>
      <c r="AB63" s="24"/>
      <c r="AC63" s="24"/>
      <c r="AD63" s="24"/>
      <c r="AE63" s="24"/>
      <c r="AF63" s="24"/>
      <c r="AG63" s="24"/>
      <c r="AH63" s="32"/>
      <c r="AI63" s="32">
        <v>800000</v>
      </c>
      <c r="AJ63" s="32"/>
      <c r="AK63" s="32"/>
      <c r="AL63" s="32"/>
      <c r="AM63" s="32"/>
      <c r="AN63" s="32"/>
      <c r="AO63" s="32">
        <f t="shared" si="0"/>
        <v>800000</v>
      </c>
      <c r="AP63" s="24"/>
      <c r="AQ63" s="24"/>
      <c r="AR63" s="24"/>
      <c r="AS63" s="24"/>
      <c r="AT63" s="24"/>
      <c r="AU63" s="24"/>
      <c r="AV63" s="24"/>
      <c r="AW63" s="24"/>
      <c r="AX63" s="24"/>
      <c r="AY63" s="24"/>
      <c r="AZ63" s="45"/>
      <c r="BA63" s="46"/>
      <c r="BB63" s="45"/>
      <c r="BC63" s="46"/>
      <c r="BD63" s="32"/>
      <c r="BE63" s="69"/>
      <c r="BF63" s="70"/>
      <c r="BG63" s="71"/>
      <c r="BH63" s="70"/>
      <c r="BI63" s="38"/>
      <c r="BJ63" s="39"/>
      <c r="BK63" s="39"/>
      <c r="BL63" s="56"/>
      <c r="BM63" s="38"/>
      <c r="BN63" s="57"/>
    </row>
    <row r="64" spans="1:66" s="42" customFormat="1" ht="135.75" thickBot="1" x14ac:dyDescent="0.3">
      <c r="A64" s="21"/>
      <c r="B64" s="22" t="s">
        <v>52</v>
      </c>
      <c r="C64" s="23" t="s">
        <v>221</v>
      </c>
      <c r="D64" s="22" t="s">
        <v>222</v>
      </c>
      <c r="E64" s="22">
        <v>1</v>
      </c>
      <c r="F64" s="24"/>
      <c r="G64" s="24"/>
      <c r="H64" s="24"/>
      <c r="I64" s="24"/>
      <c r="J64" s="24"/>
      <c r="K64" s="25"/>
      <c r="L64" s="24"/>
      <c r="M64" s="45"/>
      <c r="N64" s="90"/>
      <c r="O64" s="46"/>
      <c r="P64" s="45"/>
      <c r="Q64" s="23"/>
      <c r="R64" s="22"/>
      <c r="S64" s="24"/>
      <c r="T64" s="46"/>
      <c r="U64" s="45"/>
      <c r="V64" s="46"/>
      <c r="W64" s="45"/>
      <c r="X64" s="24"/>
      <c r="Y64" s="68"/>
      <c r="Z64" s="90"/>
      <c r="AA64" s="24"/>
      <c r="AB64" s="24"/>
      <c r="AC64" s="24"/>
      <c r="AD64" s="24"/>
      <c r="AE64" s="24"/>
      <c r="AF64" s="24"/>
      <c r="AG64" s="24"/>
      <c r="AH64" s="32"/>
      <c r="AI64" s="32">
        <v>800000</v>
      </c>
      <c r="AJ64" s="32"/>
      <c r="AK64" s="32"/>
      <c r="AL64" s="32"/>
      <c r="AM64" s="32"/>
      <c r="AN64" s="32"/>
      <c r="AO64" s="32">
        <f t="shared" si="0"/>
        <v>800000</v>
      </c>
      <c r="AP64" s="24"/>
      <c r="AQ64" s="24"/>
      <c r="AR64" s="24"/>
      <c r="AS64" s="24"/>
      <c r="AT64" s="24"/>
      <c r="AU64" s="24"/>
      <c r="AV64" s="24"/>
      <c r="AW64" s="24"/>
      <c r="AX64" s="24"/>
      <c r="AY64" s="24"/>
      <c r="AZ64" s="45"/>
      <c r="BA64" s="46"/>
      <c r="BB64" s="45"/>
      <c r="BC64" s="46"/>
      <c r="BD64" s="32"/>
      <c r="BE64" s="69"/>
      <c r="BF64" s="70"/>
      <c r="BG64" s="71"/>
      <c r="BH64" s="70"/>
      <c r="BI64" s="38"/>
      <c r="BJ64" s="39"/>
      <c r="BK64" s="39"/>
      <c r="BL64" s="56"/>
      <c r="BM64" s="38"/>
      <c r="BN64" s="57"/>
    </row>
    <row r="65" spans="1:66" s="42" customFormat="1" ht="135.75" thickBot="1" x14ac:dyDescent="0.3">
      <c r="A65" s="21"/>
      <c r="B65" s="22" t="s">
        <v>52</v>
      </c>
      <c r="C65" s="23" t="s">
        <v>223</v>
      </c>
      <c r="D65" s="22" t="s">
        <v>224</v>
      </c>
      <c r="E65" s="22">
        <v>1</v>
      </c>
      <c r="F65" s="24"/>
      <c r="G65" s="24"/>
      <c r="H65" s="24"/>
      <c r="I65" s="24"/>
      <c r="J65" s="24"/>
      <c r="K65" s="25"/>
      <c r="L65" s="24"/>
      <c r="M65" s="45"/>
      <c r="N65" s="90"/>
      <c r="O65" s="46"/>
      <c r="P65" s="45"/>
      <c r="Q65" s="23"/>
      <c r="R65" s="22"/>
      <c r="S65" s="24"/>
      <c r="T65" s="46"/>
      <c r="U65" s="45"/>
      <c r="V65" s="46"/>
      <c r="W65" s="45"/>
      <c r="X65" s="24"/>
      <c r="Y65" s="68"/>
      <c r="Z65" s="90"/>
      <c r="AA65" s="24"/>
      <c r="AB65" s="24"/>
      <c r="AC65" s="24"/>
      <c r="AD65" s="24"/>
      <c r="AE65" s="24"/>
      <c r="AF65" s="24"/>
      <c r="AG65" s="24"/>
      <c r="AH65" s="32"/>
      <c r="AI65" s="32">
        <v>800000</v>
      </c>
      <c r="AJ65" s="32"/>
      <c r="AK65" s="32"/>
      <c r="AL65" s="32"/>
      <c r="AM65" s="32"/>
      <c r="AN65" s="32"/>
      <c r="AO65" s="32">
        <f t="shared" si="0"/>
        <v>800000</v>
      </c>
      <c r="AP65" s="24"/>
      <c r="AQ65" s="24"/>
      <c r="AR65" s="24"/>
      <c r="AS65" s="24"/>
      <c r="AT65" s="24"/>
      <c r="AU65" s="24"/>
      <c r="AV65" s="24"/>
      <c r="AW65" s="24"/>
      <c r="AX65" s="24"/>
      <c r="AY65" s="24"/>
      <c r="AZ65" s="45"/>
      <c r="BA65" s="46"/>
      <c r="BB65" s="45"/>
      <c r="BC65" s="46"/>
      <c r="BD65" s="32"/>
      <c r="BE65" s="69"/>
      <c r="BF65" s="70"/>
      <c r="BG65" s="71"/>
      <c r="BH65" s="70"/>
      <c r="BI65" s="38"/>
      <c r="BJ65" s="39"/>
      <c r="BK65" s="39"/>
      <c r="BL65" s="56"/>
      <c r="BM65" s="38"/>
      <c r="BN65" s="57"/>
    </row>
    <row r="66" spans="1:66" s="42" customFormat="1" ht="72" customHeight="1" thickBot="1" x14ac:dyDescent="0.3">
      <c r="A66" s="21"/>
      <c r="B66" s="22" t="s">
        <v>52</v>
      </c>
      <c r="C66" s="23" t="s">
        <v>225</v>
      </c>
      <c r="D66" s="22" t="s">
        <v>226</v>
      </c>
      <c r="E66" s="22">
        <v>1</v>
      </c>
      <c r="F66" s="24"/>
      <c r="G66" s="24"/>
      <c r="H66" s="24"/>
      <c r="I66" s="24"/>
      <c r="J66" s="24"/>
      <c r="K66" s="25"/>
      <c r="L66" s="24"/>
      <c r="M66" s="45"/>
      <c r="N66" s="90"/>
      <c r="O66" s="46"/>
      <c r="P66" s="45"/>
      <c r="Q66" s="23"/>
      <c r="R66" s="22"/>
      <c r="S66" s="24"/>
      <c r="T66" s="46"/>
      <c r="U66" s="45"/>
      <c r="V66" s="46"/>
      <c r="W66" s="45"/>
      <c r="X66" s="24"/>
      <c r="Y66" s="68"/>
      <c r="Z66" s="90"/>
      <c r="AA66" s="24"/>
      <c r="AB66" s="24"/>
      <c r="AC66" s="24"/>
      <c r="AD66" s="24"/>
      <c r="AE66" s="24"/>
      <c r="AF66" s="24"/>
      <c r="AG66" s="24"/>
      <c r="AH66" s="32"/>
      <c r="AI66" s="32">
        <v>800000</v>
      </c>
      <c r="AJ66" s="32"/>
      <c r="AK66" s="32"/>
      <c r="AL66" s="32"/>
      <c r="AM66" s="32"/>
      <c r="AN66" s="32"/>
      <c r="AO66" s="32">
        <f t="shared" si="0"/>
        <v>800000</v>
      </c>
      <c r="AP66" s="24"/>
      <c r="AQ66" s="24"/>
      <c r="AR66" s="24"/>
      <c r="AS66" s="24"/>
      <c r="AT66" s="24"/>
      <c r="AU66" s="24"/>
      <c r="AV66" s="24"/>
      <c r="AW66" s="24"/>
      <c r="AX66" s="24"/>
      <c r="AY66" s="24"/>
      <c r="AZ66" s="45"/>
      <c r="BA66" s="46"/>
      <c r="BB66" s="45"/>
      <c r="BC66" s="46"/>
      <c r="BD66" s="32"/>
      <c r="BE66" s="69"/>
      <c r="BF66" s="70"/>
      <c r="BG66" s="71"/>
      <c r="BH66" s="70"/>
      <c r="BI66" s="38"/>
      <c r="BJ66" s="39"/>
      <c r="BK66" s="39"/>
      <c r="BL66" s="56"/>
      <c r="BM66" s="38"/>
      <c r="BN66" s="57"/>
    </row>
    <row r="67" spans="1:66" s="42" customFormat="1" ht="60.75" customHeight="1" thickBot="1" x14ac:dyDescent="0.3">
      <c r="A67" s="21"/>
      <c r="B67" s="22" t="s">
        <v>52</v>
      </c>
      <c r="C67" s="23" t="s">
        <v>227</v>
      </c>
      <c r="D67" s="22" t="s">
        <v>228</v>
      </c>
      <c r="E67" s="22">
        <v>1</v>
      </c>
      <c r="F67" s="24"/>
      <c r="G67" s="24"/>
      <c r="H67" s="24"/>
      <c r="I67" s="24"/>
      <c r="J67" s="24"/>
      <c r="K67" s="25"/>
      <c r="L67" s="24"/>
      <c r="M67" s="45"/>
      <c r="N67" s="90"/>
      <c r="O67" s="46"/>
      <c r="P67" s="45"/>
      <c r="Q67" s="23"/>
      <c r="R67" s="22"/>
      <c r="S67" s="24"/>
      <c r="T67" s="46"/>
      <c r="U67" s="45"/>
      <c r="V67" s="46"/>
      <c r="W67" s="45"/>
      <c r="X67" s="24"/>
      <c r="Y67" s="68"/>
      <c r="Z67" s="90"/>
      <c r="AA67" s="24"/>
      <c r="AB67" s="24"/>
      <c r="AC67" s="24"/>
      <c r="AD67" s="24"/>
      <c r="AE67" s="24"/>
      <c r="AF67" s="24"/>
      <c r="AG67" s="24"/>
      <c r="AH67" s="32"/>
      <c r="AI67" s="32">
        <v>800000</v>
      </c>
      <c r="AJ67" s="32"/>
      <c r="AK67" s="32"/>
      <c r="AL67" s="32"/>
      <c r="AM67" s="32"/>
      <c r="AN67" s="32"/>
      <c r="AO67" s="32">
        <f t="shared" si="0"/>
        <v>800000</v>
      </c>
      <c r="AP67" s="24"/>
      <c r="AQ67" s="24"/>
      <c r="AR67" s="24"/>
      <c r="AS67" s="24"/>
      <c r="AT67" s="24"/>
      <c r="AU67" s="24"/>
      <c r="AV67" s="24"/>
      <c r="AW67" s="24"/>
      <c r="AX67" s="24"/>
      <c r="AY67" s="24"/>
      <c r="AZ67" s="45"/>
      <c r="BA67" s="46"/>
      <c r="BB67" s="45"/>
      <c r="BC67" s="46"/>
      <c r="BD67" s="32"/>
      <c r="BE67" s="69"/>
      <c r="BF67" s="70"/>
      <c r="BG67" s="71"/>
      <c r="BH67" s="70"/>
      <c r="BI67" s="38"/>
      <c r="BJ67" s="39"/>
      <c r="BK67" s="39"/>
      <c r="BL67" s="56"/>
      <c r="BM67" s="38"/>
      <c r="BN67" s="57"/>
    </row>
    <row r="68" spans="1:66" s="42" customFormat="1" ht="60.75" customHeight="1" thickBot="1" x14ac:dyDescent="0.3">
      <c r="A68" s="21"/>
      <c r="B68" s="22" t="s">
        <v>52</v>
      </c>
      <c r="C68" s="23" t="s">
        <v>229</v>
      </c>
      <c r="D68" s="22" t="s">
        <v>230</v>
      </c>
      <c r="E68" s="22">
        <v>1</v>
      </c>
      <c r="F68" s="24"/>
      <c r="G68" s="24"/>
      <c r="H68" s="24"/>
      <c r="I68" s="24"/>
      <c r="J68" s="24"/>
      <c r="K68" s="25"/>
      <c r="L68" s="24"/>
      <c r="M68" s="63"/>
      <c r="N68" s="88"/>
      <c r="O68" s="43"/>
      <c r="P68" s="63"/>
      <c r="Q68" s="23"/>
      <c r="R68" s="22"/>
      <c r="S68" s="24"/>
      <c r="T68" s="46"/>
      <c r="U68" s="45"/>
      <c r="V68" s="43"/>
      <c r="W68" s="63"/>
      <c r="X68" s="24"/>
      <c r="Y68" s="72"/>
      <c r="Z68" s="88"/>
      <c r="AA68" s="24"/>
      <c r="AB68" s="24"/>
      <c r="AC68" s="24"/>
      <c r="AD68" s="24"/>
      <c r="AE68" s="24"/>
      <c r="AF68" s="24"/>
      <c r="AG68" s="24"/>
      <c r="AH68" s="32"/>
      <c r="AI68" s="32">
        <v>800000</v>
      </c>
      <c r="AJ68" s="32"/>
      <c r="AK68" s="32"/>
      <c r="AL68" s="32"/>
      <c r="AM68" s="32"/>
      <c r="AN68" s="32"/>
      <c r="AO68" s="32">
        <f t="shared" si="0"/>
        <v>800000</v>
      </c>
      <c r="AP68" s="24"/>
      <c r="AQ68" s="24"/>
      <c r="AR68" s="24"/>
      <c r="AS68" s="24"/>
      <c r="AT68" s="24"/>
      <c r="AU68" s="24"/>
      <c r="AV68" s="24"/>
      <c r="AW68" s="24"/>
      <c r="AX68" s="24"/>
      <c r="AY68" s="24"/>
      <c r="AZ68" s="63"/>
      <c r="BA68" s="43"/>
      <c r="BB68" s="63"/>
      <c r="BC68" s="43"/>
      <c r="BD68" s="32"/>
      <c r="BE68" s="58"/>
      <c r="BF68" s="59"/>
      <c r="BG68" s="60"/>
      <c r="BH68" s="59"/>
      <c r="BI68" s="38"/>
      <c r="BJ68" s="39"/>
      <c r="BK68" s="39"/>
      <c r="BL68" s="56"/>
      <c r="BM68" s="38"/>
      <c r="BN68" s="57"/>
    </row>
    <row r="69" spans="1:66" s="42" customFormat="1" ht="103.5" customHeight="1" thickBot="1" x14ac:dyDescent="0.3">
      <c r="A69" s="21"/>
      <c r="B69" s="22" t="s">
        <v>52</v>
      </c>
      <c r="C69" s="23" t="s">
        <v>231</v>
      </c>
      <c r="D69" s="22" t="s">
        <v>134</v>
      </c>
      <c r="E69" s="22">
        <v>1</v>
      </c>
      <c r="F69" s="24"/>
      <c r="G69" s="24"/>
      <c r="H69" s="24"/>
      <c r="I69" s="24"/>
      <c r="J69" s="24"/>
      <c r="K69" s="25"/>
      <c r="L69" s="24"/>
      <c r="M69" s="33" t="s">
        <v>55</v>
      </c>
      <c r="N69" s="87">
        <v>19</v>
      </c>
      <c r="O69" s="27" t="s">
        <v>56</v>
      </c>
      <c r="P69" s="33" t="s">
        <v>57</v>
      </c>
      <c r="Q69" s="23"/>
      <c r="R69" s="22"/>
      <c r="S69" s="24"/>
      <c r="T69" s="46"/>
      <c r="U69" s="45"/>
      <c r="V69" s="27">
        <v>190502201</v>
      </c>
      <c r="W69" s="33" t="s">
        <v>232</v>
      </c>
      <c r="X69" s="24"/>
      <c r="Y69" s="67" t="s">
        <v>67</v>
      </c>
      <c r="Z69" s="87">
        <v>100</v>
      </c>
      <c r="AA69" s="24"/>
      <c r="AB69" s="24"/>
      <c r="AC69" s="24"/>
      <c r="AD69" s="24"/>
      <c r="AE69" s="24"/>
      <c r="AF69" s="24"/>
      <c r="AG69" s="24"/>
      <c r="AH69" s="32"/>
      <c r="AI69" s="32">
        <v>1300000</v>
      </c>
      <c r="AJ69" s="32"/>
      <c r="AK69" s="32"/>
      <c r="AL69" s="32"/>
      <c r="AM69" s="32"/>
      <c r="AN69" s="32"/>
      <c r="AO69" s="32">
        <f t="shared" si="0"/>
        <v>1300000</v>
      </c>
      <c r="AP69" s="24"/>
      <c r="AQ69" s="24"/>
      <c r="AR69" s="24"/>
      <c r="AS69" s="24"/>
      <c r="AT69" s="24"/>
      <c r="AU69" s="24"/>
      <c r="AV69" s="24"/>
      <c r="AW69" s="24"/>
      <c r="AX69" s="24"/>
      <c r="AY69" s="24"/>
      <c r="AZ69" s="33" t="s">
        <v>55</v>
      </c>
      <c r="BA69" s="27" t="s">
        <v>61</v>
      </c>
      <c r="BB69" s="33" t="s">
        <v>57</v>
      </c>
      <c r="BC69" s="27">
        <v>1905</v>
      </c>
      <c r="BD69" s="32"/>
      <c r="BE69" s="53" t="s">
        <v>216</v>
      </c>
      <c r="BF69" s="54">
        <v>0.112</v>
      </c>
      <c r="BG69" s="55" t="s">
        <v>69</v>
      </c>
      <c r="BH69" s="54">
        <v>7.8E-2</v>
      </c>
      <c r="BI69" s="38"/>
      <c r="BJ69" s="39"/>
      <c r="BK69" s="39"/>
      <c r="BL69" s="56"/>
      <c r="BM69" s="38"/>
      <c r="BN69" s="57"/>
    </row>
    <row r="70" spans="1:66" s="42" customFormat="1" ht="114.75" customHeight="1" thickBot="1" x14ac:dyDescent="0.3">
      <c r="A70" s="21"/>
      <c r="B70" s="22" t="s">
        <v>52</v>
      </c>
      <c r="C70" s="23" t="s">
        <v>233</v>
      </c>
      <c r="D70" s="22" t="s">
        <v>90</v>
      </c>
      <c r="E70" s="22">
        <v>2</v>
      </c>
      <c r="F70" s="24"/>
      <c r="G70" s="24"/>
      <c r="H70" s="24"/>
      <c r="I70" s="24"/>
      <c r="J70" s="24"/>
      <c r="K70" s="25"/>
      <c r="L70" s="24"/>
      <c r="M70" s="45"/>
      <c r="N70" s="90"/>
      <c r="O70" s="46"/>
      <c r="P70" s="45"/>
      <c r="Q70" s="23"/>
      <c r="R70" s="22"/>
      <c r="S70" s="24"/>
      <c r="T70" s="46"/>
      <c r="U70" s="45"/>
      <c r="V70" s="46"/>
      <c r="W70" s="45"/>
      <c r="X70" s="24"/>
      <c r="Y70" s="68"/>
      <c r="Z70" s="90"/>
      <c r="AA70" s="24"/>
      <c r="AB70" s="24"/>
      <c r="AC70" s="24"/>
      <c r="AD70" s="24"/>
      <c r="AE70" s="24"/>
      <c r="AF70" s="24"/>
      <c r="AG70" s="24"/>
      <c r="AH70" s="32"/>
      <c r="AI70" s="32">
        <v>800000</v>
      </c>
      <c r="AJ70" s="32"/>
      <c r="AK70" s="32"/>
      <c r="AL70" s="32"/>
      <c r="AM70" s="32"/>
      <c r="AN70" s="32"/>
      <c r="AO70" s="32">
        <f t="shared" si="0"/>
        <v>800000</v>
      </c>
      <c r="AP70" s="24"/>
      <c r="AQ70" s="24"/>
      <c r="AR70" s="24"/>
      <c r="AS70" s="24"/>
      <c r="AT70" s="24"/>
      <c r="AU70" s="24"/>
      <c r="AV70" s="24"/>
      <c r="AW70" s="24"/>
      <c r="AX70" s="24"/>
      <c r="AY70" s="24"/>
      <c r="AZ70" s="45"/>
      <c r="BA70" s="46"/>
      <c r="BB70" s="45"/>
      <c r="BC70" s="46"/>
      <c r="BD70" s="32"/>
      <c r="BE70" s="69"/>
      <c r="BF70" s="70"/>
      <c r="BG70" s="71"/>
      <c r="BH70" s="70"/>
      <c r="BI70" s="38"/>
      <c r="BJ70" s="39"/>
      <c r="BK70" s="39"/>
      <c r="BL70" s="56"/>
      <c r="BM70" s="38"/>
      <c r="BN70" s="57"/>
    </row>
    <row r="71" spans="1:66" s="42" customFormat="1" ht="108.75" thickBot="1" x14ac:dyDescent="0.3">
      <c r="A71" s="21"/>
      <c r="B71" s="22" t="s">
        <v>52</v>
      </c>
      <c r="C71" s="23" t="s">
        <v>234</v>
      </c>
      <c r="D71" s="22" t="s">
        <v>134</v>
      </c>
      <c r="E71" s="22">
        <v>1</v>
      </c>
      <c r="F71" s="24"/>
      <c r="G71" s="24"/>
      <c r="H71" s="24"/>
      <c r="I71" s="24"/>
      <c r="J71" s="24"/>
      <c r="K71" s="25"/>
      <c r="L71" s="24"/>
      <c r="M71" s="45"/>
      <c r="N71" s="90"/>
      <c r="O71" s="46"/>
      <c r="P71" s="45"/>
      <c r="Q71" s="23"/>
      <c r="R71" s="22"/>
      <c r="S71" s="24"/>
      <c r="T71" s="46"/>
      <c r="U71" s="45"/>
      <c r="V71" s="46"/>
      <c r="W71" s="45"/>
      <c r="X71" s="24"/>
      <c r="Y71" s="68"/>
      <c r="Z71" s="90"/>
      <c r="AA71" s="24"/>
      <c r="AB71" s="24"/>
      <c r="AC71" s="24"/>
      <c r="AD71" s="24"/>
      <c r="AE71" s="24"/>
      <c r="AF71" s="24"/>
      <c r="AG71" s="24"/>
      <c r="AH71" s="32"/>
      <c r="AI71" s="32">
        <v>1300000</v>
      </c>
      <c r="AJ71" s="32"/>
      <c r="AK71" s="32"/>
      <c r="AL71" s="32"/>
      <c r="AM71" s="32"/>
      <c r="AN71" s="32"/>
      <c r="AO71" s="32">
        <f t="shared" si="0"/>
        <v>1300000</v>
      </c>
      <c r="AP71" s="24"/>
      <c r="AQ71" s="24"/>
      <c r="AR71" s="24"/>
      <c r="AS71" s="24"/>
      <c r="AT71" s="24"/>
      <c r="AU71" s="24"/>
      <c r="AV71" s="24"/>
      <c r="AW71" s="24"/>
      <c r="AX71" s="24"/>
      <c r="AY71" s="24"/>
      <c r="AZ71" s="45"/>
      <c r="BA71" s="46"/>
      <c r="BB71" s="45"/>
      <c r="BC71" s="46"/>
      <c r="BD71" s="32"/>
      <c r="BE71" s="69"/>
      <c r="BF71" s="70"/>
      <c r="BG71" s="71"/>
      <c r="BH71" s="70"/>
      <c r="BI71" s="38"/>
      <c r="BJ71" s="39"/>
      <c r="BK71" s="39"/>
      <c r="BL71" s="56"/>
      <c r="BM71" s="38"/>
      <c r="BN71" s="57"/>
    </row>
    <row r="72" spans="1:66" s="42" customFormat="1" ht="81.75" thickBot="1" x14ac:dyDescent="0.3">
      <c r="A72" s="21"/>
      <c r="B72" s="22" t="s">
        <v>52</v>
      </c>
      <c r="C72" s="23" t="s">
        <v>235</v>
      </c>
      <c r="D72" s="22" t="s">
        <v>90</v>
      </c>
      <c r="E72" s="22">
        <v>2</v>
      </c>
      <c r="F72" s="24"/>
      <c r="G72" s="24"/>
      <c r="H72" s="24"/>
      <c r="I72" s="24"/>
      <c r="J72" s="24"/>
      <c r="K72" s="25"/>
      <c r="L72" s="24"/>
      <c r="M72" s="45"/>
      <c r="N72" s="90"/>
      <c r="O72" s="46"/>
      <c r="P72" s="45"/>
      <c r="Q72" s="23"/>
      <c r="R72" s="22"/>
      <c r="S72" s="24"/>
      <c r="T72" s="46"/>
      <c r="U72" s="45"/>
      <c r="V72" s="46"/>
      <c r="W72" s="45"/>
      <c r="X72" s="24"/>
      <c r="Y72" s="68"/>
      <c r="Z72" s="90"/>
      <c r="AA72" s="24"/>
      <c r="AB72" s="24"/>
      <c r="AC72" s="24"/>
      <c r="AD72" s="24"/>
      <c r="AE72" s="24"/>
      <c r="AF72" s="24"/>
      <c r="AG72" s="24"/>
      <c r="AH72" s="32"/>
      <c r="AI72" s="32">
        <v>800000</v>
      </c>
      <c r="AJ72" s="32"/>
      <c r="AK72" s="32"/>
      <c r="AL72" s="32"/>
      <c r="AM72" s="32"/>
      <c r="AN72" s="32"/>
      <c r="AO72" s="32">
        <f t="shared" si="0"/>
        <v>800000</v>
      </c>
      <c r="AP72" s="24"/>
      <c r="AQ72" s="24"/>
      <c r="AR72" s="24"/>
      <c r="AS72" s="24"/>
      <c r="AT72" s="24"/>
      <c r="AU72" s="24"/>
      <c r="AV72" s="24"/>
      <c r="AW72" s="24"/>
      <c r="AX72" s="24"/>
      <c r="AY72" s="24"/>
      <c r="AZ72" s="45"/>
      <c r="BA72" s="46"/>
      <c r="BB72" s="45"/>
      <c r="BC72" s="46"/>
      <c r="BD72" s="32"/>
      <c r="BE72" s="69"/>
      <c r="BF72" s="70"/>
      <c r="BG72" s="71"/>
      <c r="BH72" s="70"/>
      <c r="BI72" s="38"/>
      <c r="BJ72" s="39"/>
      <c r="BK72" s="39"/>
      <c r="BL72" s="56"/>
      <c r="BM72" s="38"/>
      <c r="BN72" s="57"/>
    </row>
    <row r="73" spans="1:66" s="42" customFormat="1" ht="137.25" customHeight="1" thickBot="1" x14ac:dyDescent="0.3">
      <c r="A73" s="21"/>
      <c r="B73" s="22" t="s">
        <v>52</v>
      </c>
      <c r="C73" s="23" t="s">
        <v>236</v>
      </c>
      <c r="D73" s="22" t="s">
        <v>237</v>
      </c>
      <c r="E73" s="22">
        <v>1</v>
      </c>
      <c r="F73" s="24"/>
      <c r="G73" s="24"/>
      <c r="H73" s="24"/>
      <c r="I73" s="24"/>
      <c r="J73" s="24"/>
      <c r="K73" s="25"/>
      <c r="L73" s="24"/>
      <c r="M73" s="45"/>
      <c r="N73" s="90"/>
      <c r="O73" s="46"/>
      <c r="P73" s="45"/>
      <c r="Q73" s="23"/>
      <c r="R73" s="22"/>
      <c r="S73" s="24"/>
      <c r="T73" s="46"/>
      <c r="U73" s="45"/>
      <c r="V73" s="46"/>
      <c r="W73" s="45"/>
      <c r="X73" s="24"/>
      <c r="Y73" s="68"/>
      <c r="Z73" s="90"/>
      <c r="AA73" s="24"/>
      <c r="AB73" s="24"/>
      <c r="AC73" s="24"/>
      <c r="AD73" s="24"/>
      <c r="AE73" s="24"/>
      <c r="AF73" s="24"/>
      <c r="AG73" s="24"/>
      <c r="AH73" s="32"/>
      <c r="AI73" s="32">
        <v>800000</v>
      </c>
      <c r="AJ73" s="32"/>
      <c r="AK73" s="32"/>
      <c r="AL73" s="32"/>
      <c r="AM73" s="32"/>
      <c r="AN73" s="32"/>
      <c r="AO73" s="32">
        <f t="shared" si="0"/>
        <v>800000</v>
      </c>
      <c r="AP73" s="24"/>
      <c r="AQ73" s="24"/>
      <c r="AR73" s="24"/>
      <c r="AS73" s="24"/>
      <c r="AT73" s="24"/>
      <c r="AU73" s="24"/>
      <c r="AV73" s="24"/>
      <c r="AW73" s="24"/>
      <c r="AX73" s="24"/>
      <c r="AY73" s="24"/>
      <c r="AZ73" s="45"/>
      <c r="BA73" s="46"/>
      <c r="BB73" s="45"/>
      <c r="BC73" s="46"/>
      <c r="BD73" s="32"/>
      <c r="BE73" s="69"/>
      <c r="BF73" s="70"/>
      <c r="BG73" s="71"/>
      <c r="BH73" s="70"/>
      <c r="BI73" s="38"/>
      <c r="BJ73" s="39"/>
      <c r="BK73" s="39"/>
      <c r="BL73" s="56"/>
      <c r="BM73" s="38"/>
      <c r="BN73" s="57"/>
    </row>
    <row r="74" spans="1:66" s="42" customFormat="1" ht="81.75" thickBot="1" x14ac:dyDescent="0.3">
      <c r="A74" s="21"/>
      <c r="B74" s="22" t="s">
        <v>52</v>
      </c>
      <c r="C74" s="23" t="s">
        <v>238</v>
      </c>
      <c r="D74" s="22" t="s">
        <v>220</v>
      </c>
      <c r="E74" s="22">
        <v>1</v>
      </c>
      <c r="F74" s="24"/>
      <c r="G74" s="24"/>
      <c r="H74" s="24"/>
      <c r="I74" s="24"/>
      <c r="J74" s="24"/>
      <c r="K74" s="25"/>
      <c r="L74" s="24"/>
      <c r="M74" s="63"/>
      <c r="N74" s="88"/>
      <c r="O74" s="43"/>
      <c r="P74" s="63"/>
      <c r="Q74" s="23"/>
      <c r="R74" s="22"/>
      <c r="S74" s="24"/>
      <c r="T74" s="43"/>
      <c r="U74" s="63"/>
      <c r="V74" s="43"/>
      <c r="W74" s="63"/>
      <c r="X74" s="24"/>
      <c r="Y74" s="72"/>
      <c r="Z74" s="88"/>
      <c r="AA74" s="24"/>
      <c r="AB74" s="24"/>
      <c r="AC74" s="24"/>
      <c r="AD74" s="24"/>
      <c r="AE74" s="24"/>
      <c r="AF74" s="24"/>
      <c r="AG74" s="24"/>
      <c r="AH74" s="32"/>
      <c r="AI74" s="32">
        <v>800000</v>
      </c>
      <c r="AJ74" s="32"/>
      <c r="AK74" s="32"/>
      <c r="AL74" s="32"/>
      <c r="AM74" s="32"/>
      <c r="AN74" s="32"/>
      <c r="AO74" s="32">
        <f t="shared" si="0"/>
        <v>800000</v>
      </c>
      <c r="AP74" s="24"/>
      <c r="AQ74" s="24"/>
      <c r="AR74" s="24"/>
      <c r="AS74" s="24"/>
      <c r="AT74" s="24"/>
      <c r="AU74" s="24"/>
      <c r="AV74" s="24"/>
      <c r="AW74" s="24"/>
      <c r="AX74" s="24"/>
      <c r="AY74" s="24"/>
      <c r="AZ74" s="63"/>
      <c r="BA74" s="43"/>
      <c r="BB74" s="63"/>
      <c r="BC74" s="43"/>
      <c r="BD74" s="32"/>
      <c r="BE74" s="58"/>
      <c r="BF74" s="59"/>
      <c r="BG74" s="60"/>
      <c r="BH74" s="59"/>
      <c r="BI74" s="38"/>
      <c r="BJ74" s="39"/>
      <c r="BK74" s="39"/>
      <c r="BL74" s="56"/>
      <c r="BM74" s="38"/>
      <c r="BN74" s="57"/>
    </row>
    <row r="75" spans="1:66" s="42" customFormat="1" ht="68.25" thickBot="1" x14ac:dyDescent="0.3">
      <c r="A75" s="21"/>
      <c r="B75" s="22" t="s">
        <v>52</v>
      </c>
      <c r="C75" s="23" t="s">
        <v>239</v>
      </c>
      <c r="D75" s="22" t="s">
        <v>134</v>
      </c>
      <c r="E75" s="22">
        <v>1</v>
      </c>
      <c r="F75" s="24"/>
      <c r="G75" s="24"/>
      <c r="H75" s="24"/>
      <c r="I75" s="24"/>
      <c r="J75" s="24"/>
      <c r="K75" s="25"/>
      <c r="L75" s="24"/>
      <c r="M75" s="23" t="s">
        <v>55</v>
      </c>
      <c r="N75" s="24">
        <v>19</v>
      </c>
      <c r="O75" s="22" t="s">
        <v>56</v>
      </c>
      <c r="P75" s="23" t="s">
        <v>57</v>
      </c>
      <c r="Q75" s="23"/>
      <c r="R75" s="22"/>
      <c r="S75" s="24"/>
      <c r="T75" s="27">
        <v>1905020</v>
      </c>
      <c r="U75" s="33" t="s">
        <v>240</v>
      </c>
      <c r="V75" s="22">
        <v>190502000</v>
      </c>
      <c r="W75" s="23" t="s">
        <v>241</v>
      </c>
      <c r="X75" s="24"/>
      <c r="Y75" s="31" t="s">
        <v>60</v>
      </c>
      <c r="Z75" s="24">
        <v>2</v>
      </c>
      <c r="AA75" s="24"/>
      <c r="AB75" s="24"/>
      <c r="AC75" s="24"/>
      <c r="AD75" s="24"/>
      <c r="AE75" s="24"/>
      <c r="AF75" s="24"/>
      <c r="AG75" s="24"/>
      <c r="AH75" s="32"/>
      <c r="AI75" s="32">
        <v>1300000</v>
      </c>
      <c r="AJ75" s="32"/>
      <c r="AK75" s="32"/>
      <c r="AL75" s="32"/>
      <c r="AM75" s="32"/>
      <c r="AN75" s="32"/>
      <c r="AO75" s="32">
        <f t="shared" si="0"/>
        <v>1300000</v>
      </c>
      <c r="AP75" s="24"/>
      <c r="AQ75" s="24"/>
      <c r="AR75" s="24"/>
      <c r="AS75" s="24"/>
      <c r="AT75" s="24"/>
      <c r="AU75" s="24"/>
      <c r="AV75" s="24"/>
      <c r="AW75" s="24"/>
      <c r="AX75" s="24"/>
      <c r="AY75" s="24"/>
      <c r="AZ75" s="33" t="s">
        <v>55</v>
      </c>
      <c r="BA75" s="91" t="s">
        <v>61</v>
      </c>
      <c r="BB75" s="33" t="s">
        <v>57</v>
      </c>
      <c r="BC75" s="27">
        <v>1905</v>
      </c>
      <c r="BD75" s="32"/>
      <c r="BE75" s="53" t="s">
        <v>242</v>
      </c>
      <c r="BF75" s="104" t="s">
        <v>243</v>
      </c>
      <c r="BG75" s="55" t="s">
        <v>60</v>
      </c>
      <c r="BH75" s="67">
        <v>0</v>
      </c>
      <c r="BI75" s="38"/>
      <c r="BJ75" s="39"/>
      <c r="BK75" s="39"/>
      <c r="BL75" s="56"/>
      <c r="BM75" s="38"/>
      <c r="BN75" s="57"/>
    </row>
    <row r="76" spans="1:66" s="42" customFormat="1" ht="203.25" thickBot="1" x14ac:dyDescent="0.3">
      <c r="A76" s="21"/>
      <c r="B76" s="22" t="s">
        <v>52</v>
      </c>
      <c r="C76" s="23" t="s">
        <v>244</v>
      </c>
      <c r="D76" s="22" t="s">
        <v>121</v>
      </c>
      <c r="E76" s="22">
        <v>1</v>
      </c>
      <c r="F76" s="24"/>
      <c r="G76" s="24"/>
      <c r="H76" s="24"/>
      <c r="I76" s="24"/>
      <c r="J76" s="24"/>
      <c r="K76" s="25"/>
      <c r="L76" s="24"/>
      <c r="M76" s="23" t="s">
        <v>55</v>
      </c>
      <c r="N76" s="24">
        <v>19</v>
      </c>
      <c r="O76" s="22" t="s">
        <v>56</v>
      </c>
      <c r="P76" s="23" t="s">
        <v>57</v>
      </c>
      <c r="Q76" s="23"/>
      <c r="R76" s="22"/>
      <c r="S76" s="24"/>
      <c r="T76" s="43"/>
      <c r="U76" s="63"/>
      <c r="V76" s="22">
        <v>190502001</v>
      </c>
      <c r="W76" s="23" t="s">
        <v>245</v>
      </c>
      <c r="X76" s="24"/>
      <c r="Y76" s="31" t="s">
        <v>60</v>
      </c>
      <c r="Z76" s="24">
        <v>250</v>
      </c>
      <c r="AA76" s="24"/>
      <c r="AB76" s="24"/>
      <c r="AC76" s="24"/>
      <c r="AD76" s="24"/>
      <c r="AE76" s="24"/>
      <c r="AF76" s="24"/>
      <c r="AG76" s="24"/>
      <c r="AH76" s="32"/>
      <c r="AI76" s="32">
        <v>1300000</v>
      </c>
      <c r="AJ76" s="32"/>
      <c r="AK76" s="32"/>
      <c r="AL76" s="32"/>
      <c r="AM76" s="32"/>
      <c r="AN76" s="32"/>
      <c r="AO76" s="32">
        <f t="shared" si="0"/>
        <v>1300000</v>
      </c>
      <c r="AP76" s="24"/>
      <c r="AQ76" s="24"/>
      <c r="AR76" s="24"/>
      <c r="AS76" s="24"/>
      <c r="AT76" s="24"/>
      <c r="AU76" s="24"/>
      <c r="AV76" s="24"/>
      <c r="AW76" s="24"/>
      <c r="AX76" s="24"/>
      <c r="AY76" s="24"/>
      <c r="AZ76" s="45"/>
      <c r="BA76" s="92"/>
      <c r="BB76" s="45"/>
      <c r="BC76" s="46"/>
      <c r="BD76" s="32"/>
      <c r="BE76" s="69"/>
      <c r="BF76" s="105"/>
      <c r="BG76" s="71"/>
      <c r="BH76" s="68"/>
      <c r="BI76" s="38"/>
      <c r="BJ76" s="39"/>
      <c r="BK76" s="39"/>
      <c r="BL76" s="56"/>
      <c r="BM76" s="38"/>
      <c r="BN76" s="57"/>
    </row>
    <row r="77" spans="1:66" s="42" customFormat="1" ht="108.75" thickBot="1" x14ac:dyDescent="0.3">
      <c r="A77" s="21"/>
      <c r="B77" s="22" t="s">
        <v>52</v>
      </c>
      <c r="C77" s="23" t="s">
        <v>246</v>
      </c>
      <c r="D77" s="22" t="s">
        <v>92</v>
      </c>
      <c r="E77" s="22">
        <v>3</v>
      </c>
      <c r="F77" s="24"/>
      <c r="G77" s="24"/>
      <c r="H77" s="24"/>
      <c r="I77" s="24"/>
      <c r="J77" s="24"/>
      <c r="K77" s="25"/>
      <c r="L77" s="24"/>
      <c r="M77" s="23" t="s">
        <v>55</v>
      </c>
      <c r="N77" s="24">
        <v>19</v>
      </c>
      <c r="O77" s="22" t="s">
        <v>56</v>
      </c>
      <c r="P77" s="23" t="s">
        <v>57</v>
      </c>
      <c r="Q77" s="23"/>
      <c r="R77" s="22"/>
      <c r="S77" s="24"/>
      <c r="T77" s="22"/>
      <c r="U77" s="23" t="s">
        <v>247</v>
      </c>
      <c r="V77" s="22"/>
      <c r="W77" s="23" t="s">
        <v>248</v>
      </c>
      <c r="X77" s="24"/>
      <c r="Y77" s="31" t="s">
        <v>60</v>
      </c>
      <c r="Z77" s="24">
        <v>1</v>
      </c>
      <c r="AA77" s="24"/>
      <c r="AB77" s="24"/>
      <c r="AC77" s="24"/>
      <c r="AD77" s="24"/>
      <c r="AE77" s="24"/>
      <c r="AF77" s="24"/>
      <c r="AG77" s="24"/>
      <c r="AH77" s="32"/>
      <c r="AI77" s="32">
        <v>800000</v>
      </c>
      <c r="AJ77" s="32"/>
      <c r="AK77" s="32"/>
      <c r="AL77" s="32"/>
      <c r="AM77" s="32"/>
      <c r="AN77" s="32"/>
      <c r="AO77" s="32">
        <f t="shared" si="0"/>
        <v>800000</v>
      </c>
      <c r="AP77" s="24"/>
      <c r="AQ77" s="24"/>
      <c r="AR77" s="24"/>
      <c r="AS77" s="24"/>
      <c r="AT77" s="24"/>
      <c r="AU77" s="24"/>
      <c r="AV77" s="24"/>
      <c r="AW77" s="24"/>
      <c r="AX77" s="24"/>
      <c r="AY77" s="24"/>
      <c r="AZ77" s="63"/>
      <c r="BA77" s="96"/>
      <c r="BB77" s="63"/>
      <c r="BC77" s="43"/>
      <c r="BD77" s="32"/>
      <c r="BE77" s="58"/>
      <c r="BF77" s="106"/>
      <c r="BG77" s="60"/>
      <c r="BH77" s="72"/>
      <c r="BI77" s="38"/>
      <c r="BJ77" s="39"/>
      <c r="BK77" s="39"/>
      <c r="BL77" s="56"/>
      <c r="BM77" s="38"/>
      <c r="BN77" s="57"/>
    </row>
    <row r="78" spans="1:66" s="42" customFormat="1" ht="126" customHeight="1" thickBot="1" x14ac:dyDescent="0.3">
      <c r="A78" s="21"/>
      <c r="B78" s="22" t="s">
        <v>52</v>
      </c>
      <c r="C78" s="23" t="s">
        <v>249</v>
      </c>
      <c r="D78" s="22" t="s">
        <v>250</v>
      </c>
      <c r="E78" s="22">
        <v>1</v>
      </c>
      <c r="F78" s="24"/>
      <c r="G78" s="24"/>
      <c r="H78" s="24"/>
      <c r="I78" s="24"/>
      <c r="J78" s="24"/>
      <c r="K78" s="25"/>
      <c r="L78" s="24"/>
      <c r="M78" s="23" t="s">
        <v>55</v>
      </c>
      <c r="N78" s="24">
        <v>19</v>
      </c>
      <c r="O78" s="22" t="s">
        <v>56</v>
      </c>
      <c r="P78" s="23" t="s">
        <v>57</v>
      </c>
      <c r="Q78" s="23"/>
      <c r="R78" s="22"/>
      <c r="S78" s="24"/>
      <c r="T78" s="22"/>
      <c r="U78" s="23" t="s">
        <v>251</v>
      </c>
      <c r="V78" s="22"/>
      <c r="W78" s="23" t="s">
        <v>252</v>
      </c>
      <c r="X78" s="24"/>
      <c r="Y78" s="31" t="s">
        <v>60</v>
      </c>
      <c r="Z78" s="24">
        <v>1</v>
      </c>
      <c r="AA78" s="24"/>
      <c r="AB78" s="24"/>
      <c r="AC78" s="24"/>
      <c r="AD78" s="24"/>
      <c r="AE78" s="24"/>
      <c r="AF78" s="24"/>
      <c r="AG78" s="24"/>
      <c r="AH78" s="32"/>
      <c r="AI78" s="32">
        <v>800000</v>
      </c>
      <c r="AJ78" s="32"/>
      <c r="AK78" s="32"/>
      <c r="AL78" s="32"/>
      <c r="AM78" s="32"/>
      <c r="AN78" s="32"/>
      <c r="AO78" s="32">
        <f t="shared" ref="AO78:AO138" si="1">+SUM(AH78:AN78)</f>
        <v>800000</v>
      </c>
      <c r="AP78" s="24"/>
      <c r="AQ78" s="24"/>
      <c r="AR78" s="24"/>
      <c r="AS78" s="24"/>
      <c r="AT78" s="24"/>
      <c r="AU78" s="24"/>
      <c r="AV78" s="24"/>
      <c r="AW78" s="24"/>
      <c r="AX78" s="24"/>
      <c r="AY78" s="24"/>
      <c r="AZ78" s="23" t="s">
        <v>55</v>
      </c>
      <c r="BA78" s="35" t="s">
        <v>61</v>
      </c>
      <c r="BB78" s="23" t="s">
        <v>57</v>
      </c>
      <c r="BC78" s="22">
        <v>1905</v>
      </c>
      <c r="BD78" s="32"/>
      <c r="BE78" s="36" t="s">
        <v>253</v>
      </c>
      <c r="BF78" s="25">
        <v>0</v>
      </c>
      <c r="BG78" s="32" t="s">
        <v>60</v>
      </c>
      <c r="BH78" s="25">
        <v>0</v>
      </c>
      <c r="BI78" s="38"/>
      <c r="BJ78" s="39"/>
      <c r="BK78" s="39"/>
      <c r="BL78" s="56"/>
      <c r="BM78" s="38"/>
      <c r="BN78" s="57"/>
    </row>
    <row r="79" spans="1:66" s="42" customFormat="1" ht="102" customHeight="1" thickBot="1" x14ac:dyDescent="0.3">
      <c r="A79" s="21"/>
      <c r="B79" s="22" t="s">
        <v>52</v>
      </c>
      <c r="C79" s="23" t="s">
        <v>254</v>
      </c>
      <c r="D79" s="22" t="s">
        <v>228</v>
      </c>
      <c r="E79" s="22">
        <v>2</v>
      </c>
      <c r="F79" s="24"/>
      <c r="G79" s="24"/>
      <c r="H79" s="24"/>
      <c r="I79" s="24"/>
      <c r="J79" s="24"/>
      <c r="K79" s="25"/>
      <c r="L79" s="24"/>
      <c r="M79" s="33" t="s">
        <v>55</v>
      </c>
      <c r="N79" s="87">
        <v>19</v>
      </c>
      <c r="O79" s="27" t="s">
        <v>56</v>
      </c>
      <c r="P79" s="33" t="s">
        <v>57</v>
      </c>
      <c r="Q79" s="23"/>
      <c r="R79" s="22"/>
      <c r="S79" s="24"/>
      <c r="T79" s="27"/>
      <c r="U79" s="33" t="s">
        <v>255</v>
      </c>
      <c r="V79" s="27"/>
      <c r="W79" s="33" t="s">
        <v>256</v>
      </c>
      <c r="X79" s="24"/>
      <c r="Y79" s="67" t="s">
        <v>60</v>
      </c>
      <c r="Z79" s="87">
        <v>1</v>
      </c>
      <c r="AA79" s="24"/>
      <c r="AB79" s="24"/>
      <c r="AC79" s="24"/>
      <c r="AD79" s="24"/>
      <c r="AE79" s="24"/>
      <c r="AF79" s="24"/>
      <c r="AG79" s="24"/>
      <c r="AH79" s="32"/>
      <c r="AI79" s="32">
        <v>800000</v>
      </c>
      <c r="AJ79" s="32"/>
      <c r="AK79" s="32"/>
      <c r="AL79" s="32"/>
      <c r="AM79" s="32"/>
      <c r="AN79" s="32"/>
      <c r="AO79" s="32">
        <f t="shared" si="1"/>
        <v>800000</v>
      </c>
      <c r="AP79" s="24"/>
      <c r="AQ79" s="24"/>
      <c r="AR79" s="24"/>
      <c r="AS79" s="24"/>
      <c r="AT79" s="24"/>
      <c r="AU79" s="24"/>
      <c r="AV79" s="24"/>
      <c r="AW79" s="24"/>
      <c r="AX79" s="24"/>
      <c r="AY79" s="24"/>
      <c r="AZ79" s="33" t="s">
        <v>55</v>
      </c>
      <c r="BA79" s="91" t="s">
        <v>61</v>
      </c>
      <c r="BB79" s="33" t="s">
        <v>57</v>
      </c>
      <c r="BC79" s="27">
        <v>1905</v>
      </c>
      <c r="BD79" s="32"/>
      <c r="BE79" s="91" t="s">
        <v>216</v>
      </c>
      <c r="BF79" s="54">
        <v>0.112</v>
      </c>
      <c r="BG79" s="55" t="s">
        <v>69</v>
      </c>
      <c r="BH79" s="54">
        <v>7.8E-2</v>
      </c>
      <c r="BI79" s="38"/>
      <c r="BJ79" s="39"/>
      <c r="BK79" s="39"/>
      <c r="BL79" s="56"/>
      <c r="BM79" s="38"/>
      <c r="BN79" s="57"/>
    </row>
    <row r="80" spans="1:66" s="42" customFormat="1" ht="51" customHeight="1" thickBot="1" x14ac:dyDescent="0.3">
      <c r="A80" s="21"/>
      <c r="B80" s="22" t="s">
        <v>52</v>
      </c>
      <c r="C80" s="23" t="s">
        <v>257</v>
      </c>
      <c r="D80" s="22" t="s">
        <v>258</v>
      </c>
      <c r="E80" s="22">
        <v>1</v>
      </c>
      <c r="F80" s="24"/>
      <c r="G80" s="24"/>
      <c r="H80" s="24"/>
      <c r="I80" s="24"/>
      <c r="J80" s="24"/>
      <c r="K80" s="25"/>
      <c r="L80" s="24"/>
      <c r="M80" s="45"/>
      <c r="N80" s="90"/>
      <c r="O80" s="46"/>
      <c r="P80" s="45"/>
      <c r="Q80" s="23"/>
      <c r="R80" s="22"/>
      <c r="S80" s="24"/>
      <c r="T80" s="46"/>
      <c r="U80" s="45"/>
      <c r="V80" s="46"/>
      <c r="W80" s="45"/>
      <c r="X80" s="24"/>
      <c r="Y80" s="68"/>
      <c r="Z80" s="90"/>
      <c r="AA80" s="24"/>
      <c r="AB80" s="24"/>
      <c r="AC80" s="24"/>
      <c r="AD80" s="24"/>
      <c r="AE80" s="24"/>
      <c r="AF80" s="24"/>
      <c r="AG80" s="24"/>
      <c r="AH80" s="32"/>
      <c r="AI80" s="32">
        <v>800000</v>
      </c>
      <c r="AJ80" s="32"/>
      <c r="AK80" s="32"/>
      <c r="AL80" s="32"/>
      <c r="AM80" s="32"/>
      <c r="AN80" s="32"/>
      <c r="AO80" s="32">
        <f t="shared" si="1"/>
        <v>800000</v>
      </c>
      <c r="AP80" s="24"/>
      <c r="AQ80" s="24"/>
      <c r="AR80" s="24"/>
      <c r="AS80" s="24"/>
      <c r="AT80" s="24"/>
      <c r="AU80" s="24"/>
      <c r="AV80" s="24"/>
      <c r="AW80" s="24"/>
      <c r="AX80" s="24"/>
      <c r="AY80" s="24"/>
      <c r="AZ80" s="45"/>
      <c r="BA80" s="92"/>
      <c r="BB80" s="45"/>
      <c r="BC80" s="46"/>
      <c r="BD80" s="32"/>
      <c r="BE80" s="92"/>
      <c r="BF80" s="70"/>
      <c r="BG80" s="71"/>
      <c r="BH80" s="70"/>
      <c r="BI80" s="38"/>
      <c r="BJ80" s="39"/>
      <c r="BK80" s="39"/>
      <c r="BL80" s="56"/>
      <c r="BM80" s="38"/>
      <c r="BN80" s="57"/>
    </row>
    <row r="81" spans="1:66" s="42" customFormat="1" ht="63" customHeight="1" thickBot="1" x14ac:dyDescent="0.3">
      <c r="A81" s="21"/>
      <c r="B81" s="22" t="s">
        <v>52</v>
      </c>
      <c r="C81" s="23" t="s">
        <v>259</v>
      </c>
      <c r="D81" s="22" t="s">
        <v>260</v>
      </c>
      <c r="E81" s="22">
        <v>1</v>
      </c>
      <c r="F81" s="24"/>
      <c r="G81" s="24"/>
      <c r="H81" s="24"/>
      <c r="I81" s="24"/>
      <c r="J81" s="24"/>
      <c r="K81" s="25"/>
      <c r="L81" s="24"/>
      <c r="M81" s="63"/>
      <c r="N81" s="88"/>
      <c r="O81" s="43"/>
      <c r="P81" s="63"/>
      <c r="Q81" s="23"/>
      <c r="R81" s="22"/>
      <c r="S81" s="24"/>
      <c r="T81" s="43"/>
      <c r="U81" s="63"/>
      <c r="V81" s="43"/>
      <c r="W81" s="63"/>
      <c r="X81" s="24"/>
      <c r="Y81" s="72"/>
      <c r="Z81" s="88"/>
      <c r="AA81" s="24"/>
      <c r="AB81" s="24"/>
      <c r="AC81" s="24"/>
      <c r="AD81" s="24"/>
      <c r="AE81" s="24"/>
      <c r="AF81" s="24"/>
      <c r="AG81" s="24"/>
      <c r="AH81" s="32"/>
      <c r="AI81" s="32">
        <v>1466667</v>
      </c>
      <c r="AJ81" s="32"/>
      <c r="AK81" s="32"/>
      <c r="AL81" s="32"/>
      <c r="AM81" s="32"/>
      <c r="AN81" s="32"/>
      <c r="AO81" s="32">
        <f t="shared" si="1"/>
        <v>1466667</v>
      </c>
      <c r="AP81" s="24"/>
      <c r="AQ81" s="24"/>
      <c r="AR81" s="24"/>
      <c r="AS81" s="24"/>
      <c r="AT81" s="24"/>
      <c r="AU81" s="24"/>
      <c r="AV81" s="24"/>
      <c r="AW81" s="24"/>
      <c r="AX81" s="24"/>
      <c r="AY81" s="24"/>
      <c r="AZ81" s="63"/>
      <c r="BA81" s="96"/>
      <c r="BB81" s="63"/>
      <c r="BC81" s="43"/>
      <c r="BD81" s="32"/>
      <c r="BE81" s="96"/>
      <c r="BF81" s="59"/>
      <c r="BG81" s="60"/>
      <c r="BH81" s="59"/>
      <c r="BI81" s="38"/>
      <c r="BJ81" s="39"/>
      <c r="BK81" s="39"/>
      <c r="BL81" s="56"/>
      <c r="BM81" s="38"/>
      <c r="BN81" s="57"/>
    </row>
    <row r="82" spans="1:66" s="42" customFormat="1" ht="102" customHeight="1" thickBot="1" x14ac:dyDescent="0.3">
      <c r="A82" s="21"/>
      <c r="B82" s="22" t="s">
        <v>52</v>
      </c>
      <c r="C82" s="23" t="s">
        <v>261</v>
      </c>
      <c r="D82" s="22" t="s">
        <v>262</v>
      </c>
      <c r="E82" s="22">
        <v>6</v>
      </c>
      <c r="F82" s="24"/>
      <c r="G82" s="24"/>
      <c r="H82" s="24"/>
      <c r="I82" s="24"/>
      <c r="J82" s="24"/>
      <c r="K82" s="25"/>
      <c r="L82" s="24"/>
      <c r="M82" s="23" t="s">
        <v>55</v>
      </c>
      <c r="N82" s="24">
        <v>19</v>
      </c>
      <c r="O82" s="22" t="s">
        <v>56</v>
      </c>
      <c r="P82" s="23" t="s">
        <v>57</v>
      </c>
      <c r="Q82" s="23"/>
      <c r="R82" s="22"/>
      <c r="S82" s="24"/>
      <c r="T82" s="27">
        <v>1905021</v>
      </c>
      <c r="U82" s="33" t="s">
        <v>263</v>
      </c>
      <c r="V82" s="27">
        <v>190502100</v>
      </c>
      <c r="W82" s="33" t="s">
        <v>264</v>
      </c>
      <c r="X82" s="24"/>
      <c r="Y82" s="67" t="s">
        <v>60</v>
      </c>
      <c r="Z82" s="87">
        <v>1</v>
      </c>
      <c r="AA82" s="24"/>
      <c r="AB82" s="24"/>
      <c r="AC82" s="24"/>
      <c r="AD82" s="24"/>
      <c r="AE82" s="24"/>
      <c r="AF82" s="24"/>
      <c r="AG82" s="24"/>
      <c r="AH82" s="32"/>
      <c r="AI82" s="32">
        <v>800000</v>
      </c>
      <c r="AJ82" s="32"/>
      <c r="AK82" s="32"/>
      <c r="AL82" s="32"/>
      <c r="AM82" s="32"/>
      <c r="AN82" s="32"/>
      <c r="AO82" s="32">
        <f t="shared" si="1"/>
        <v>800000</v>
      </c>
      <c r="AP82" s="24"/>
      <c r="AQ82" s="24"/>
      <c r="AR82" s="24"/>
      <c r="AS82" s="24"/>
      <c r="AT82" s="24"/>
      <c r="AU82" s="24"/>
      <c r="AV82" s="24"/>
      <c r="AW82" s="24"/>
      <c r="AX82" s="24"/>
      <c r="AY82" s="24"/>
      <c r="AZ82" s="33" t="s">
        <v>55</v>
      </c>
      <c r="BA82" s="91" t="s">
        <v>61</v>
      </c>
      <c r="BB82" s="33" t="s">
        <v>57</v>
      </c>
      <c r="BC82" s="27">
        <v>1905</v>
      </c>
      <c r="BD82" s="32"/>
      <c r="BE82" s="53" t="s">
        <v>265</v>
      </c>
      <c r="BF82" s="67">
        <v>0</v>
      </c>
      <c r="BG82" s="55" t="s">
        <v>60</v>
      </c>
      <c r="BH82" s="67">
        <v>0</v>
      </c>
      <c r="BI82" s="38"/>
      <c r="BJ82" s="39"/>
      <c r="BK82" s="39"/>
      <c r="BL82" s="56"/>
      <c r="BM82" s="38"/>
      <c r="BN82" s="57"/>
    </row>
    <row r="83" spans="1:66" s="42" customFormat="1" ht="72.75" customHeight="1" thickBot="1" x14ac:dyDescent="0.3">
      <c r="A83" s="21"/>
      <c r="B83" s="22" t="s">
        <v>52</v>
      </c>
      <c r="C83" s="23" t="s">
        <v>266</v>
      </c>
      <c r="D83" s="22" t="s">
        <v>211</v>
      </c>
      <c r="E83" s="22">
        <v>1</v>
      </c>
      <c r="F83" s="24"/>
      <c r="G83" s="24"/>
      <c r="H83" s="24"/>
      <c r="I83" s="24"/>
      <c r="J83" s="24"/>
      <c r="K83" s="25"/>
      <c r="L83" s="24"/>
      <c r="M83" s="23" t="s">
        <v>55</v>
      </c>
      <c r="N83" s="24">
        <v>19</v>
      </c>
      <c r="O83" s="22" t="s">
        <v>56</v>
      </c>
      <c r="P83" s="23" t="s">
        <v>57</v>
      </c>
      <c r="Q83" s="23"/>
      <c r="R83" s="22"/>
      <c r="S83" s="24"/>
      <c r="T83" s="43"/>
      <c r="U83" s="63"/>
      <c r="V83" s="43"/>
      <c r="W83" s="63"/>
      <c r="X83" s="24"/>
      <c r="Y83" s="72"/>
      <c r="Z83" s="88"/>
      <c r="AA83" s="24"/>
      <c r="AB83" s="24"/>
      <c r="AC83" s="24"/>
      <c r="AD83" s="24"/>
      <c r="AE83" s="24"/>
      <c r="AF83" s="24"/>
      <c r="AG83" s="24"/>
      <c r="AH83" s="32"/>
      <c r="AI83" s="32">
        <v>600000</v>
      </c>
      <c r="AJ83" s="32"/>
      <c r="AK83" s="32"/>
      <c r="AL83" s="32"/>
      <c r="AM83" s="32"/>
      <c r="AN83" s="32"/>
      <c r="AO83" s="32">
        <f t="shared" si="1"/>
        <v>600000</v>
      </c>
      <c r="AP83" s="24"/>
      <c r="AQ83" s="24"/>
      <c r="AR83" s="24"/>
      <c r="AS83" s="24"/>
      <c r="AT83" s="24"/>
      <c r="AU83" s="24"/>
      <c r="AV83" s="24"/>
      <c r="AW83" s="24"/>
      <c r="AX83" s="24"/>
      <c r="AY83" s="24"/>
      <c r="AZ83" s="63"/>
      <c r="BA83" s="96"/>
      <c r="BB83" s="63"/>
      <c r="BC83" s="43"/>
      <c r="BD83" s="32"/>
      <c r="BE83" s="58"/>
      <c r="BF83" s="72"/>
      <c r="BG83" s="60"/>
      <c r="BH83" s="72"/>
      <c r="BI83" s="38"/>
      <c r="BJ83" s="39"/>
      <c r="BK83" s="39"/>
      <c r="BL83" s="56"/>
      <c r="BM83" s="38"/>
      <c r="BN83" s="57"/>
    </row>
    <row r="84" spans="1:66" s="42" customFormat="1" ht="75.75" customHeight="1" thickBot="1" x14ac:dyDescent="0.3">
      <c r="A84" s="21"/>
      <c r="B84" s="22" t="s">
        <v>52</v>
      </c>
      <c r="C84" s="23" t="s">
        <v>267</v>
      </c>
      <c r="D84" s="22" t="s">
        <v>268</v>
      </c>
      <c r="E84" s="22">
        <v>3</v>
      </c>
      <c r="F84" s="24"/>
      <c r="G84" s="24"/>
      <c r="H84" s="24"/>
      <c r="I84" s="24"/>
      <c r="J84" s="24"/>
      <c r="K84" s="25"/>
      <c r="L84" s="24"/>
      <c r="M84" s="23" t="s">
        <v>55</v>
      </c>
      <c r="N84" s="24">
        <v>19</v>
      </c>
      <c r="O84" s="22" t="s">
        <v>56</v>
      </c>
      <c r="P84" s="23" t="s">
        <v>57</v>
      </c>
      <c r="Q84" s="23"/>
      <c r="R84" s="22"/>
      <c r="S84" s="24"/>
      <c r="T84" s="22"/>
      <c r="U84" s="23" t="s">
        <v>269</v>
      </c>
      <c r="V84" s="22"/>
      <c r="W84" s="23" t="s">
        <v>270</v>
      </c>
      <c r="X84" s="24"/>
      <c r="Y84" s="31" t="s">
        <v>60</v>
      </c>
      <c r="Z84" s="24">
        <v>1</v>
      </c>
      <c r="AA84" s="24"/>
      <c r="AB84" s="24"/>
      <c r="AC84" s="24"/>
      <c r="AD84" s="24"/>
      <c r="AE84" s="24"/>
      <c r="AF84" s="24"/>
      <c r="AG84" s="24"/>
      <c r="AH84" s="32"/>
      <c r="AI84" s="32">
        <v>800000</v>
      </c>
      <c r="AJ84" s="32"/>
      <c r="AK84" s="32"/>
      <c r="AL84" s="32"/>
      <c r="AM84" s="32"/>
      <c r="AN84" s="32"/>
      <c r="AO84" s="32">
        <f t="shared" si="1"/>
        <v>800000</v>
      </c>
      <c r="AP84" s="24"/>
      <c r="AQ84" s="24"/>
      <c r="AR84" s="24"/>
      <c r="AS84" s="24"/>
      <c r="AT84" s="24"/>
      <c r="AU84" s="24"/>
      <c r="AV84" s="24"/>
      <c r="AW84" s="24"/>
      <c r="AX84" s="24"/>
      <c r="AY84" s="24"/>
      <c r="AZ84" s="23" t="s">
        <v>55</v>
      </c>
      <c r="BA84" s="35" t="s">
        <v>61</v>
      </c>
      <c r="BB84" s="23" t="s">
        <v>57</v>
      </c>
      <c r="BC84" s="22">
        <v>1905</v>
      </c>
      <c r="BD84" s="32"/>
      <c r="BE84" s="36" t="s">
        <v>242</v>
      </c>
      <c r="BF84" s="107" t="s">
        <v>243</v>
      </c>
      <c r="BG84" s="32" t="s">
        <v>60</v>
      </c>
      <c r="BH84" s="31">
        <v>0</v>
      </c>
      <c r="BI84" s="38"/>
      <c r="BJ84" s="39"/>
      <c r="BK84" s="39"/>
      <c r="BL84" s="56"/>
      <c r="BM84" s="38"/>
      <c r="BN84" s="57"/>
    </row>
    <row r="85" spans="1:66" s="42" customFormat="1" ht="135.75" thickBot="1" x14ac:dyDescent="0.3">
      <c r="A85" s="21"/>
      <c r="B85" s="22" t="s">
        <v>52</v>
      </c>
      <c r="C85" s="23" t="s">
        <v>271</v>
      </c>
      <c r="D85" s="22" t="s">
        <v>65</v>
      </c>
      <c r="E85" s="22">
        <v>1</v>
      </c>
      <c r="F85" s="24"/>
      <c r="G85" s="24"/>
      <c r="H85" s="24"/>
      <c r="I85" s="24"/>
      <c r="J85" s="24"/>
      <c r="K85" s="25"/>
      <c r="L85" s="24"/>
      <c r="M85" s="23" t="s">
        <v>55</v>
      </c>
      <c r="N85" s="24">
        <v>19</v>
      </c>
      <c r="O85" s="22" t="s">
        <v>56</v>
      </c>
      <c r="P85" s="23" t="s">
        <v>57</v>
      </c>
      <c r="Q85" s="23"/>
      <c r="R85" s="22"/>
      <c r="S85" s="24"/>
      <c r="T85" s="22"/>
      <c r="U85" s="23" t="s">
        <v>272</v>
      </c>
      <c r="V85" s="22"/>
      <c r="W85" s="23" t="s">
        <v>273</v>
      </c>
      <c r="X85" s="24"/>
      <c r="Y85" s="31" t="s">
        <v>60</v>
      </c>
      <c r="Z85" s="24">
        <v>1</v>
      </c>
      <c r="AA85" s="24"/>
      <c r="AB85" s="24"/>
      <c r="AC85" s="24"/>
      <c r="AD85" s="24"/>
      <c r="AE85" s="24"/>
      <c r="AF85" s="24"/>
      <c r="AG85" s="24"/>
      <c r="AH85" s="32">
        <v>800000</v>
      </c>
      <c r="AI85" s="32">
        <v>600000</v>
      </c>
      <c r="AJ85" s="32"/>
      <c r="AK85" s="32"/>
      <c r="AL85" s="32"/>
      <c r="AM85" s="32"/>
      <c r="AN85" s="32"/>
      <c r="AO85" s="32">
        <f t="shared" si="1"/>
        <v>1400000</v>
      </c>
      <c r="AP85" s="24"/>
      <c r="AQ85" s="24"/>
      <c r="AR85" s="24"/>
      <c r="AS85" s="24"/>
      <c r="AT85" s="24"/>
      <c r="AU85" s="24"/>
      <c r="AV85" s="24"/>
      <c r="AW85" s="24"/>
      <c r="AX85" s="24"/>
      <c r="AY85" s="24"/>
      <c r="AZ85" s="33" t="s">
        <v>55</v>
      </c>
      <c r="BA85" s="27" t="s">
        <v>61</v>
      </c>
      <c r="BB85" s="33" t="s">
        <v>57</v>
      </c>
      <c r="BC85" s="27">
        <v>1905</v>
      </c>
      <c r="BD85" s="32"/>
      <c r="BE85" s="36" t="s">
        <v>274</v>
      </c>
      <c r="BF85" s="31">
        <v>0</v>
      </c>
      <c r="BG85" s="32" t="s">
        <v>60</v>
      </c>
      <c r="BH85" s="31">
        <v>0</v>
      </c>
      <c r="BI85" s="38"/>
      <c r="BJ85" s="39"/>
      <c r="BK85" s="39"/>
      <c r="BL85" s="56"/>
      <c r="BM85" s="38"/>
      <c r="BN85" s="57"/>
    </row>
    <row r="86" spans="1:66" s="42" customFormat="1" ht="135.75" thickBot="1" x14ac:dyDescent="0.3">
      <c r="A86" s="21"/>
      <c r="B86" s="22" t="s">
        <v>52</v>
      </c>
      <c r="C86" s="23" t="s">
        <v>275</v>
      </c>
      <c r="D86" s="22" t="s">
        <v>65</v>
      </c>
      <c r="E86" s="22">
        <v>1</v>
      </c>
      <c r="F86" s="24"/>
      <c r="G86" s="24"/>
      <c r="H86" s="24"/>
      <c r="I86" s="24"/>
      <c r="J86" s="24"/>
      <c r="K86" s="25"/>
      <c r="L86" s="24"/>
      <c r="M86" s="33" t="s">
        <v>55</v>
      </c>
      <c r="N86" s="87">
        <v>19</v>
      </c>
      <c r="O86" s="27" t="s">
        <v>56</v>
      </c>
      <c r="P86" s="33" t="s">
        <v>57</v>
      </c>
      <c r="Q86" s="23"/>
      <c r="R86" s="22"/>
      <c r="S86" s="24"/>
      <c r="T86" s="49"/>
      <c r="U86" s="108" t="s">
        <v>276</v>
      </c>
      <c r="V86" s="49"/>
      <c r="W86" s="108" t="s">
        <v>277</v>
      </c>
      <c r="X86" s="24"/>
      <c r="Y86" s="109" t="s">
        <v>60</v>
      </c>
      <c r="Z86" s="110">
        <v>1</v>
      </c>
      <c r="AA86" s="24"/>
      <c r="AB86" s="24"/>
      <c r="AC86" s="24"/>
      <c r="AD86" s="24"/>
      <c r="AE86" s="24"/>
      <c r="AF86" s="24"/>
      <c r="AG86" s="24"/>
      <c r="AH86" s="32"/>
      <c r="AI86" s="32">
        <v>600000</v>
      </c>
      <c r="AJ86" s="32"/>
      <c r="AK86" s="32"/>
      <c r="AL86" s="32"/>
      <c r="AM86" s="32"/>
      <c r="AN86" s="32"/>
      <c r="AO86" s="32">
        <f t="shared" si="1"/>
        <v>600000</v>
      </c>
      <c r="AP86" s="24"/>
      <c r="AQ86" s="24"/>
      <c r="AR86" s="24"/>
      <c r="AS86" s="24"/>
      <c r="AT86" s="24"/>
      <c r="AU86" s="24"/>
      <c r="AV86" s="24"/>
      <c r="AW86" s="24"/>
      <c r="AX86" s="24"/>
      <c r="AY86" s="24"/>
      <c r="AZ86" s="45"/>
      <c r="BA86" s="46"/>
      <c r="BB86" s="45"/>
      <c r="BC86" s="46"/>
      <c r="BD86" s="32"/>
      <c r="BE86" s="36" t="s">
        <v>278</v>
      </c>
      <c r="BF86" s="25">
        <v>0</v>
      </c>
      <c r="BG86" s="32" t="s">
        <v>60</v>
      </c>
      <c r="BH86" s="25">
        <v>0</v>
      </c>
      <c r="BI86" s="38"/>
      <c r="BJ86" s="39"/>
      <c r="BK86" s="39"/>
      <c r="BL86" s="56"/>
      <c r="BM86" s="38"/>
      <c r="BN86" s="57"/>
    </row>
    <row r="87" spans="1:66" s="42" customFormat="1" ht="99.75" customHeight="1" thickBot="1" x14ac:dyDescent="0.3">
      <c r="A87" s="21"/>
      <c r="B87" s="22" t="s">
        <v>52</v>
      </c>
      <c r="C87" s="23" t="s">
        <v>279</v>
      </c>
      <c r="D87" s="22" t="s">
        <v>207</v>
      </c>
      <c r="E87" s="22">
        <v>100</v>
      </c>
      <c r="F87" s="24"/>
      <c r="G87" s="24"/>
      <c r="H87" s="24"/>
      <c r="I87" s="24"/>
      <c r="J87" s="24"/>
      <c r="K87" s="25"/>
      <c r="L87" s="24"/>
      <c r="M87" s="45"/>
      <c r="N87" s="90"/>
      <c r="O87" s="46"/>
      <c r="P87" s="45"/>
      <c r="Q87" s="23"/>
      <c r="R87" s="22"/>
      <c r="S87" s="24"/>
      <c r="T87" s="27">
        <v>1905028</v>
      </c>
      <c r="U87" s="33" t="s">
        <v>280</v>
      </c>
      <c r="V87" s="75">
        <v>190502800</v>
      </c>
      <c r="W87" s="73" t="s">
        <v>281</v>
      </c>
      <c r="X87" s="24"/>
      <c r="Y87" s="77" t="s">
        <v>60</v>
      </c>
      <c r="Z87" s="74">
        <v>1</v>
      </c>
      <c r="AA87" s="24"/>
      <c r="AB87" s="24"/>
      <c r="AC87" s="24"/>
      <c r="AD87" s="24"/>
      <c r="AE87" s="24"/>
      <c r="AF87" s="24"/>
      <c r="AG87" s="24"/>
      <c r="AH87" s="32">
        <v>2600000</v>
      </c>
      <c r="AI87" s="32"/>
      <c r="AJ87" s="32"/>
      <c r="AK87" s="32"/>
      <c r="AL87" s="32"/>
      <c r="AM87" s="32"/>
      <c r="AN87" s="32"/>
      <c r="AO87" s="32">
        <f t="shared" si="1"/>
        <v>2600000</v>
      </c>
      <c r="AP87" s="24"/>
      <c r="AQ87" s="24"/>
      <c r="AR87" s="24"/>
      <c r="AS87" s="24"/>
      <c r="AT87" s="24"/>
      <c r="AU87" s="24"/>
      <c r="AV87" s="24"/>
      <c r="AW87" s="24"/>
      <c r="AX87" s="24"/>
      <c r="AY87" s="24"/>
      <c r="AZ87" s="45"/>
      <c r="BA87" s="46"/>
      <c r="BB87" s="45"/>
      <c r="BC87" s="46"/>
      <c r="BD87" s="32"/>
      <c r="BE87" s="53" t="s">
        <v>282</v>
      </c>
      <c r="BF87" s="54">
        <v>1E-3</v>
      </c>
      <c r="BG87" s="55" t="s">
        <v>69</v>
      </c>
      <c r="BH87" s="54">
        <v>0</v>
      </c>
      <c r="BI87" s="38"/>
      <c r="BJ87" s="39"/>
      <c r="BK87" s="39"/>
      <c r="BL87" s="56"/>
      <c r="BM87" s="38"/>
      <c r="BN87" s="57"/>
    </row>
    <row r="88" spans="1:66" s="42" customFormat="1" ht="72" customHeight="1" thickBot="1" x14ac:dyDescent="0.3">
      <c r="A88" s="21"/>
      <c r="B88" s="22" t="s">
        <v>52</v>
      </c>
      <c r="C88" s="23" t="s">
        <v>283</v>
      </c>
      <c r="D88" s="22" t="s">
        <v>226</v>
      </c>
      <c r="E88" s="22">
        <v>2</v>
      </c>
      <c r="F88" s="24"/>
      <c r="G88" s="24"/>
      <c r="H88" s="24"/>
      <c r="I88" s="24"/>
      <c r="J88" s="24"/>
      <c r="K88" s="25"/>
      <c r="L88" s="24"/>
      <c r="M88" s="45"/>
      <c r="N88" s="90"/>
      <c r="O88" s="46"/>
      <c r="P88" s="45"/>
      <c r="Q88" s="23"/>
      <c r="R88" s="22"/>
      <c r="S88" s="24"/>
      <c r="T88" s="46"/>
      <c r="U88" s="45"/>
      <c r="V88" s="75"/>
      <c r="W88" s="73"/>
      <c r="X88" s="24"/>
      <c r="Y88" s="77"/>
      <c r="Z88" s="74"/>
      <c r="AA88" s="24"/>
      <c r="AB88" s="24"/>
      <c r="AC88" s="24"/>
      <c r="AD88" s="24"/>
      <c r="AE88" s="24"/>
      <c r="AF88" s="24"/>
      <c r="AG88" s="24"/>
      <c r="AH88" s="32">
        <v>800000</v>
      </c>
      <c r="AI88" s="32">
        <v>600000</v>
      </c>
      <c r="AJ88" s="32"/>
      <c r="AK88" s="32"/>
      <c r="AL88" s="32"/>
      <c r="AM88" s="32"/>
      <c r="AN88" s="32"/>
      <c r="AO88" s="32">
        <f t="shared" si="1"/>
        <v>1400000</v>
      </c>
      <c r="AP88" s="24"/>
      <c r="AQ88" s="24"/>
      <c r="AR88" s="24"/>
      <c r="AS88" s="24"/>
      <c r="AT88" s="24"/>
      <c r="AU88" s="24"/>
      <c r="AV88" s="24"/>
      <c r="AW88" s="24"/>
      <c r="AX88" s="24"/>
      <c r="AY88" s="24"/>
      <c r="AZ88" s="45"/>
      <c r="BA88" s="46"/>
      <c r="BB88" s="45"/>
      <c r="BC88" s="46"/>
      <c r="BD88" s="32"/>
      <c r="BE88" s="58"/>
      <c r="BF88" s="59"/>
      <c r="BG88" s="60"/>
      <c r="BH88" s="59"/>
      <c r="BI88" s="38"/>
      <c r="BJ88" s="39"/>
      <c r="BK88" s="39"/>
      <c r="BL88" s="56"/>
      <c r="BM88" s="38"/>
      <c r="BN88" s="57"/>
    </row>
    <row r="89" spans="1:66" s="42" customFormat="1" ht="149.25" thickBot="1" x14ac:dyDescent="0.3">
      <c r="A89" s="21"/>
      <c r="B89" s="22" t="s">
        <v>52</v>
      </c>
      <c r="C89" s="23" t="s">
        <v>284</v>
      </c>
      <c r="D89" s="22" t="s">
        <v>285</v>
      </c>
      <c r="E89" s="22">
        <v>4</v>
      </c>
      <c r="F89" s="24"/>
      <c r="G89" s="24"/>
      <c r="H89" s="24"/>
      <c r="I89" s="24"/>
      <c r="J89" s="24"/>
      <c r="K89" s="25"/>
      <c r="L89" s="24"/>
      <c r="M89" s="63"/>
      <c r="N89" s="88"/>
      <c r="O89" s="43"/>
      <c r="P89" s="63"/>
      <c r="Q89" s="23"/>
      <c r="R89" s="22"/>
      <c r="S89" s="24"/>
      <c r="T89" s="43"/>
      <c r="U89" s="63"/>
      <c r="V89" s="39">
        <v>190502801</v>
      </c>
      <c r="W89" s="111" t="s">
        <v>286</v>
      </c>
      <c r="X89" s="112"/>
      <c r="Y89" s="113" t="s">
        <v>67</v>
      </c>
      <c r="Z89" s="114">
        <v>100</v>
      </c>
      <c r="AA89" s="24"/>
      <c r="AB89" s="24"/>
      <c r="AC89" s="24"/>
      <c r="AD89" s="24"/>
      <c r="AE89" s="24"/>
      <c r="AF89" s="24"/>
      <c r="AG89" s="24"/>
      <c r="AH89" s="32"/>
      <c r="AI89" s="32">
        <v>1300000</v>
      </c>
      <c r="AJ89" s="32"/>
      <c r="AK89" s="32"/>
      <c r="AL89" s="32"/>
      <c r="AM89" s="32"/>
      <c r="AN89" s="32"/>
      <c r="AO89" s="32">
        <f t="shared" si="1"/>
        <v>1300000</v>
      </c>
      <c r="AP89" s="24"/>
      <c r="AQ89" s="24"/>
      <c r="AR89" s="24"/>
      <c r="AS89" s="24"/>
      <c r="AT89" s="24"/>
      <c r="AU89" s="24"/>
      <c r="AV89" s="24"/>
      <c r="AW89" s="24"/>
      <c r="AX89" s="24"/>
      <c r="AY89" s="24"/>
      <c r="AZ89" s="45"/>
      <c r="BA89" s="46"/>
      <c r="BB89" s="45"/>
      <c r="BC89" s="46"/>
      <c r="BD89" s="32"/>
      <c r="BE89" s="53" t="s">
        <v>287</v>
      </c>
      <c r="BF89" s="54">
        <v>6.9000000000000006E-2</v>
      </c>
      <c r="BG89" s="55" t="s">
        <v>69</v>
      </c>
      <c r="BH89" s="54">
        <v>4.8000000000000001E-2</v>
      </c>
      <c r="BI89" s="38"/>
      <c r="BJ89" s="39"/>
      <c r="BK89" s="39"/>
      <c r="BL89" s="56"/>
      <c r="BM89" s="38"/>
      <c r="BN89" s="57"/>
    </row>
    <row r="90" spans="1:66" s="42" customFormat="1" ht="72" customHeight="1" thickBot="1" x14ac:dyDescent="0.3">
      <c r="A90" s="21"/>
      <c r="B90" s="22" t="s">
        <v>52</v>
      </c>
      <c r="C90" s="23" t="s">
        <v>288</v>
      </c>
      <c r="D90" s="22" t="s">
        <v>149</v>
      </c>
      <c r="E90" s="22">
        <v>2</v>
      </c>
      <c r="F90" s="24"/>
      <c r="G90" s="24"/>
      <c r="H90" s="24"/>
      <c r="I90" s="24"/>
      <c r="J90" s="24"/>
      <c r="K90" s="25"/>
      <c r="L90" s="24"/>
      <c r="M90" s="33" t="s">
        <v>55</v>
      </c>
      <c r="N90" s="87">
        <v>19</v>
      </c>
      <c r="O90" s="27" t="s">
        <v>56</v>
      </c>
      <c r="P90" s="33" t="s">
        <v>57</v>
      </c>
      <c r="Q90" s="23"/>
      <c r="R90" s="22"/>
      <c r="S90" s="24"/>
      <c r="T90" s="27"/>
      <c r="U90" s="33" t="s">
        <v>289</v>
      </c>
      <c r="V90" s="27"/>
      <c r="W90" s="33" t="s">
        <v>290</v>
      </c>
      <c r="X90" s="24"/>
      <c r="Y90" s="67" t="s">
        <v>60</v>
      </c>
      <c r="Z90" s="87">
        <v>1</v>
      </c>
      <c r="AA90" s="24"/>
      <c r="AB90" s="24"/>
      <c r="AC90" s="24"/>
      <c r="AD90" s="24"/>
      <c r="AE90" s="24"/>
      <c r="AF90" s="24"/>
      <c r="AG90" s="24"/>
      <c r="AH90" s="32"/>
      <c r="AI90" s="32">
        <v>600000</v>
      </c>
      <c r="AJ90" s="32"/>
      <c r="AK90" s="32"/>
      <c r="AL90" s="32"/>
      <c r="AM90" s="32"/>
      <c r="AN90" s="32"/>
      <c r="AO90" s="32">
        <f t="shared" si="1"/>
        <v>600000</v>
      </c>
      <c r="AP90" s="24"/>
      <c r="AQ90" s="24"/>
      <c r="AR90" s="24"/>
      <c r="AS90" s="24"/>
      <c r="AT90" s="24"/>
      <c r="AU90" s="24"/>
      <c r="AV90" s="24"/>
      <c r="AW90" s="24"/>
      <c r="AX90" s="24"/>
      <c r="AY90" s="24"/>
      <c r="AZ90" s="45"/>
      <c r="BA90" s="46"/>
      <c r="BB90" s="45"/>
      <c r="BC90" s="46"/>
      <c r="BD90" s="32"/>
      <c r="BE90" s="69"/>
      <c r="BF90" s="70"/>
      <c r="BG90" s="71"/>
      <c r="BH90" s="70"/>
      <c r="BI90" s="38"/>
      <c r="BJ90" s="39"/>
      <c r="BK90" s="39"/>
      <c r="BL90" s="56"/>
      <c r="BM90" s="38"/>
      <c r="BN90" s="57"/>
    </row>
    <row r="91" spans="1:66" s="42" customFormat="1" ht="81.75" thickBot="1" x14ac:dyDescent="0.3">
      <c r="A91" s="21"/>
      <c r="B91" s="22" t="s">
        <v>52</v>
      </c>
      <c r="C91" s="23" t="s">
        <v>291</v>
      </c>
      <c r="D91" s="22" t="s">
        <v>90</v>
      </c>
      <c r="E91" s="22">
        <v>2</v>
      </c>
      <c r="F91" s="24"/>
      <c r="G91" s="24"/>
      <c r="H91" s="24"/>
      <c r="I91" s="24"/>
      <c r="J91" s="24"/>
      <c r="K91" s="25"/>
      <c r="L91" s="24"/>
      <c r="M91" s="63"/>
      <c r="N91" s="88"/>
      <c r="O91" s="43"/>
      <c r="P91" s="63"/>
      <c r="Q91" s="23"/>
      <c r="R91" s="22"/>
      <c r="S91" s="24"/>
      <c r="T91" s="43"/>
      <c r="U91" s="63"/>
      <c r="V91" s="43"/>
      <c r="W91" s="63"/>
      <c r="X91" s="24"/>
      <c r="Y91" s="72"/>
      <c r="Z91" s="88"/>
      <c r="AA91" s="24"/>
      <c r="AB91" s="24"/>
      <c r="AC91" s="24"/>
      <c r="AD91" s="24"/>
      <c r="AE91" s="24"/>
      <c r="AF91" s="24"/>
      <c r="AG91" s="24"/>
      <c r="AH91" s="32">
        <v>800000</v>
      </c>
      <c r="AI91" s="32">
        <v>600000</v>
      </c>
      <c r="AJ91" s="32"/>
      <c r="AK91" s="32"/>
      <c r="AL91" s="32"/>
      <c r="AM91" s="32"/>
      <c r="AN91" s="32"/>
      <c r="AO91" s="32">
        <f t="shared" si="1"/>
        <v>1400000</v>
      </c>
      <c r="AP91" s="24"/>
      <c r="AQ91" s="24"/>
      <c r="AR91" s="24"/>
      <c r="AS91" s="24"/>
      <c r="AT91" s="24"/>
      <c r="AU91" s="24"/>
      <c r="AV91" s="24"/>
      <c r="AW91" s="24"/>
      <c r="AX91" s="24"/>
      <c r="AY91" s="24"/>
      <c r="AZ91" s="45"/>
      <c r="BA91" s="46"/>
      <c r="BB91" s="45"/>
      <c r="BC91" s="46"/>
      <c r="BD91" s="32"/>
      <c r="BE91" s="58"/>
      <c r="BF91" s="59"/>
      <c r="BG91" s="60"/>
      <c r="BH91" s="59"/>
      <c r="BI91" s="38"/>
      <c r="BJ91" s="39"/>
      <c r="BK91" s="39"/>
      <c r="BL91" s="56"/>
      <c r="BM91" s="38"/>
      <c r="BN91" s="57"/>
    </row>
    <row r="92" spans="1:66" s="42" customFormat="1" ht="95.25" thickBot="1" x14ac:dyDescent="0.3">
      <c r="A92" s="21"/>
      <c r="B92" s="22" t="s">
        <v>52</v>
      </c>
      <c r="C92" s="23" t="s">
        <v>292</v>
      </c>
      <c r="D92" s="22" t="s">
        <v>226</v>
      </c>
      <c r="E92" s="22">
        <v>4</v>
      </c>
      <c r="F92" s="24"/>
      <c r="G92" s="24"/>
      <c r="H92" s="24"/>
      <c r="I92" s="24"/>
      <c r="J92" s="24"/>
      <c r="K92" s="25"/>
      <c r="L92" s="24"/>
      <c r="M92" s="23" t="s">
        <v>55</v>
      </c>
      <c r="N92" s="24">
        <v>19</v>
      </c>
      <c r="O92" s="22" t="s">
        <v>56</v>
      </c>
      <c r="P92" s="23" t="s">
        <v>57</v>
      </c>
      <c r="Q92" s="23"/>
      <c r="R92" s="22"/>
      <c r="S92" s="24"/>
      <c r="T92" s="22"/>
      <c r="U92" s="23" t="s">
        <v>293</v>
      </c>
      <c r="V92" s="22"/>
      <c r="W92" s="23" t="s">
        <v>294</v>
      </c>
      <c r="X92" s="24"/>
      <c r="Y92" s="31" t="s">
        <v>60</v>
      </c>
      <c r="Z92" s="24">
        <v>2</v>
      </c>
      <c r="AA92" s="24"/>
      <c r="AB92" s="24"/>
      <c r="AC92" s="24"/>
      <c r="AD92" s="24"/>
      <c r="AE92" s="24"/>
      <c r="AF92" s="24"/>
      <c r="AG92" s="24"/>
      <c r="AH92" s="32">
        <v>800000</v>
      </c>
      <c r="AI92" s="32">
        <v>600000</v>
      </c>
      <c r="AJ92" s="32"/>
      <c r="AK92" s="32"/>
      <c r="AL92" s="32"/>
      <c r="AM92" s="32"/>
      <c r="AN92" s="32"/>
      <c r="AO92" s="32">
        <f t="shared" si="1"/>
        <v>1400000</v>
      </c>
      <c r="AP92" s="24"/>
      <c r="AQ92" s="24"/>
      <c r="AR92" s="24"/>
      <c r="AS92" s="24"/>
      <c r="AT92" s="24"/>
      <c r="AU92" s="24"/>
      <c r="AV92" s="24"/>
      <c r="AW92" s="24"/>
      <c r="AX92" s="24"/>
      <c r="AY92" s="24"/>
      <c r="AZ92" s="45"/>
      <c r="BA92" s="46"/>
      <c r="BB92" s="45"/>
      <c r="BC92" s="46"/>
      <c r="BD92" s="32"/>
      <c r="BE92" s="36" t="s">
        <v>278</v>
      </c>
      <c r="BF92" s="25">
        <v>0</v>
      </c>
      <c r="BG92" s="32" t="s">
        <v>60</v>
      </c>
      <c r="BH92" s="25">
        <v>0</v>
      </c>
      <c r="BI92" s="38"/>
      <c r="BJ92" s="39"/>
      <c r="BK92" s="39"/>
      <c r="BL92" s="56"/>
      <c r="BM92" s="38"/>
      <c r="BN92" s="57"/>
    </row>
    <row r="93" spans="1:66" s="42" customFormat="1" ht="108.75" thickBot="1" x14ac:dyDescent="0.3">
      <c r="A93" s="21"/>
      <c r="B93" s="22" t="s">
        <v>52</v>
      </c>
      <c r="C93" s="23" t="s">
        <v>295</v>
      </c>
      <c r="D93" s="22" t="s">
        <v>134</v>
      </c>
      <c r="E93" s="22">
        <v>1</v>
      </c>
      <c r="F93" s="24"/>
      <c r="G93" s="24"/>
      <c r="H93" s="24"/>
      <c r="I93" s="24"/>
      <c r="J93" s="24"/>
      <c r="K93" s="25"/>
      <c r="L93" s="24"/>
      <c r="M93" s="23" t="s">
        <v>55</v>
      </c>
      <c r="N93" s="24">
        <v>19</v>
      </c>
      <c r="O93" s="22" t="s">
        <v>56</v>
      </c>
      <c r="P93" s="23" t="s">
        <v>57</v>
      </c>
      <c r="Q93" s="23"/>
      <c r="R93" s="22"/>
      <c r="S93" s="24"/>
      <c r="T93" s="22"/>
      <c r="U93" s="23" t="s">
        <v>296</v>
      </c>
      <c r="V93" s="22"/>
      <c r="W93" s="23" t="s">
        <v>123</v>
      </c>
      <c r="X93" s="24"/>
      <c r="Y93" s="31" t="s">
        <v>60</v>
      </c>
      <c r="Z93" s="24">
        <v>1</v>
      </c>
      <c r="AA93" s="24"/>
      <c r="AB93" s="24"/>
      <c r="AC93" s="24"/>
      <c r="AD93" s="24"/>
      <c r="AE93" s="24"/>
      <c r="AF93" s="24"/>
      <c r="AG93" s="24"/>
      <c r="AH93" s="32"/>
      <c r="AI93" s="32">
        <v>1300000</v>
      </c>
      <c r="AJ93" s="32"/>
      <c r="AK93" s="32"/>
      <c r="AL93" s="32"/>
      <c r="AM93" s="32"/>
      <c r="AN93" s="32"/>
      <c r="AO93" s="32">
        <f t="shared" si="1"/>
        <v>1300000</v>
      </c>
      <c r="AP93" s="24"/>
      <c r="AQ93" s="24"/>
      <c r="AR93" s="24"/>
      <c r="AS93" s="24"/>
      <c r="AT93" s="24"/>
      <c r="AU93" s="24"/>
      <c r="AV93" s="24"/>
      <c r="AW93" s="24"/>
      <c r="AX93" s="24"/>
      <c r="AY93" s="24"/>
      <c r="AZ93" s="45"/>
      <c r="BA93" s="46"/>
      <c r="BB93" s="45"/>
      <c r="BC93" s="46"/>
      <c r="BD93" s="32"/>
      <c r="BE93" s="36" t="s">
        <v>297</v>
      </c>
      <c r="BF93" s="31">
        <v>0</v>
      </c>
      <c r="BG93" s="32" t="s">
        <v>60</v>
      </c>
      <c r="BH93" s="31">
        <v>0</v>
      </c>
      <c r="BI93" s="38"/>
      <c r="BJ93" s="39"/>
      <c r="BK93" s="39"/>
      <c r="BL93" s="56"/>
      <c r="BM93" s="38"/>
      <c r="BN93" s="57"/>
    </row>
    <row r="94" spans="1:66" s="42" customFormat="1" ht="81.75" thickBot="1" x14ac:dyDescent="0.3">
      <c r="A94" s="21"/>
      <c r="B94" s="22" t="s">
        <v>52</v>
      </c>
      <c r="C94" s="23" t="s">
        <v>298</v>
      </c>
      <c r="D94" s="22" t="s">
        <v>134</v>
      </c>
      <c r="E94" s="22">
        <v>1</v>
      </c>
      <c r="F94" s="24"/>
      <c r="G94" s="24"/>
      <c r="H94" s="24"/>
      <c r="I94" s="24"/>
      <c r="J94" s="24"/>
      <c r="K94" s="25"/>
      <c r="L94" s="24"/>
      <c r="M94" s="23" t="s">
        <v>55</v>
      </c>
      <c r="N94" s="24">
        <v>19</v>
      </c>
      <c r="O94" s="22" t="s">
        <v>56</v>
      </c>
      <c r="P94" s="23" t="s">
        <v>57</v>
      </c>
      <c r="Q94" s="23"/>
      <c r="R94" s="22"/>
      <c r="S94" s="24"/>
      <c r="T94" s="22"/>
      <c r="U94" s="23" t="s">
        <v>299</v>
      </c>
      <c r="V94" s="22"/>
      <c r="W94" s="23" t="s">
        <v>300</v>
      </c>
      <c r="X94" s="24"/>
      <c r="Y94" s="31" t="s">
        <v>60</v>
      </c>
      <c r="Z94" s="24">
        <v>1</v>
      </c>
      <c r="AA94" s="24"/>
      <c r="AB94" s="24"/>
      <c r="AC94" s="24"/>
      <c r="AD94" s="24"/>
      <c r="AE94" s="24"/>
      <c r="AF94" s="24"/>
      <c r="AG94" s="24"/>
      <c r="AH94" s="32"/>
      <c r="AI94" s="32">
        <v>1300000</v>
      </c>
      <c r="AJ94" s="32"/>
      <c r="AK94" s="32"/>
      <c r="AL94" s="32"/>
      <c r="AM94" s="32"/>
      <c r="AN94" s="32"/>
      <c r="AO94" s="32">
        <f t="shared" si="1"/>
        <v>1300000</v>
      </c>
      <c r="AP94" s="24"/>
      <c r="AQ94" s="24"/>
      <c r="AR94" s="24"/>
      <c r="AS94" s="24"/>
      <c r="AT94" s="24"/>
      <c r="AU94" s="24"/>
      <c r="AV94" s="24"/>
      <c r="AW94" s="24"/>
      <c r="AX94" s="24"/>
      <c r="AY94" s="24"/>
      <c r="AZ94" s="63"/>
      <c r="BA94" s="43"/>
      <c r="BB94" s="63"/>
      <c r="BC94" s="43"/>
      <c r="BD94" s="32"/>
      <c r="BE94" s="36" t="s">
        <v>301</v>
      </c>
      <c r="BF94" s="37">
        <v>1E-3</v>
      </c>
      <c r="BG94" s="32" t="s">
        <v>69</v>
      </c>
      <c r="BH94" s="25">
        <v>0</v>
      </c>
      <c r="BI94" s="38"/>
      <c r="BJ94" s="39"/>
      <c r="BK94" s="39"/>
      <c r="BL94" s="56"/>
      <c r="BM94" s="38"/>
      <c r="BN94" s="57"/>
    </row>
    <row r="95" spans="1:66" s="42" customFormat="1" ht="135.75" thickBot="1" x14ac:dyDescent="0.3">
      <c r="A95" s="21"/>
      <c r="B95" s="22" t="s">
        <v>52</v>
      </c>
      <c r="C95" s="23" t="s">
        <v>302</v>
      </c>
      <c r="D95" s="22" t="s">
        <v>303</v>
      </c>
      <c r="E95" s="22">
        <v>11</v>
      </c>
      <c r="F95" s="24"/>
      <c r="G95" s="24"/>
      <c r="H95" s="24"/>
      <c r="I95" s="24"/>
      <c r="J95" s="24"/>
      <c r="K95" s="25"/>
      <c r="L95" s="24"/>
      <c r="M95" s="33" t="s">
        <v>55</v>
      </c>
      <c r="N95" s="87">
        <v>19</v>
      </c>
      <c r="O95" s="27" t="s">
        <v>56</v>
      </c>
      <c r="P95" s="33" t="s">
        <v>57</v>
      </c>
      <c r="Q95" s="23"/>
      <c r="R95" s="22"/>
      <c r="S95" s="24"/>
      <c r="T95" s="27"/>
      <c r="U95" s="33" t="s">
        <v>304</v>
      </c>
      <c r="V95" s="27"/>
      <c r="W95" s="33" t="s">
        <v>305</v>
      </c>
      <c r="X95" s="24"/>
      <c r="Y95" s="67" t="s">
        <v>60</v>
      </c>
      <c r="Z95" s="87">
        <v>11</v>
      </c>
      <c r="AA95" s="24"/>
      <c r="AB95" s="24"/>
      <c r="AC95" s="24"/>
      <c r="AD95" s="24"/>
      <c r="AE95" s="24"/>
      <c r="AF95" s="24"/>
      <c r="AG95" s="24"/>
      <c r="AH95" s="32"/>
      <c r="AI95" s="32">
        <v>2333333</v>
      </c>
      <c r="AJ95" s="32"/>
      <c r="AK95" s="32"/>
      <c r="AL95" s="32"/>
      <c r="AM95" s="32"/>
      <c r="AN95" s="32"/>
      <c r="AO95" s="32">
        <f t="shared" si="1"/>
        <v>2333333</v>
      </c>
      <c r="AP95" s="24"/>
      <c r="AQ95" s="24"/>
      <c r="AR95" s="24"/>
      <c r="AS95" s="24"/>
      <c r="AT95" s="24"/>
      <c r="AU95" s="24"/>
      <c r="AV95" s="24"/>
      <c r="AW95" s="24"/>
      <c r="AX95" s="24"/>
      <c r="AY95" s="24"/>
      <c r="AZ95" s="33" t="s">
        <v>55</v>
      </c>
      <c r="BA95" s="33" t="s">
        <v>61</v>
      </c>
      <c r="BB95" s="33" t="s">
        <v>57</v>
      </c>
      <c r="BC95" s="33">
        <v>1905</v>
      </c>
      <c r="BD95" s="32"/>
      <c r="BE95" s="53" t="s">
        <v>306</v>
      </c>
      <c r="BF95" s="54">
        <v>0</v>
      </c>
      <c r="BG95" s="55" t="s">
        <v>60</v>
      </c>
      <c r="BH95" s="54">
        <v>0</v>
      </c>
      <c r="BI95" s="38"/>
      <c r="BJ95" s="39"/>
      <c r="BK95" s="39"/>
      <c r="BL95" s="56"/>
      <c r="BM95" s="38"/>
      <c r="BN95" s="57"/>
    </row>
    <row r="96" spans="1:66" s="42" customFormat="1" ht="72.75" customHeight="1" thickBot="1" x14ac:dyDescent="0.3">
      <c r="A96" s="21"/>
      <c r="B96" s="22" t="s">
        <v>52</v>
      </c>
      <c r="C96" s="23" t="s">
        <v>307</v>
      </c>
      <c r="D96" s="22" t="s">
        <v>65</v>
      </c>
      <c r="E96" s="22">
        <v>11</v>
      </c>
      <c r="F96" s="24"/>
      <c r="G96" s="24"/>
      <c r="H96" s="24"/>
      <c r="I96" s="24"/>
      <c r="J96" s="24"/>
      <c r="K96" s="25"/>
      <c r="L96" s="24"/>
      <c r="M96" s="63"/>
      <c r="N96" s="88"/>
      <c r="O96" s="43"/>
      <c r="P96" s="63"/>
      <c r="Q96" s="23"/>
      <c r="R96" s="22"/>
      <c r="S96" s="24"/>
      <c r="T96" s="43"/>
      <c r="U96" s="63"/>
      <c r="V96" s="43"/>
      <c r="W96" s="63"/>
      <c r="X96" s="24"/>
      <c r="Y96" s="72"/>
      <c r="Z96" s="88"/>
      <c r="AA96" s="24"/>
      <c r="AB96" s="24"/>
      <c r="AC96" s="24"/>
      <c r="AD96" s="24"/>
      <c r="AE96" s="24"/>
      <c r="AF96" s="24"/>
      <c r="AG96" s="24"/>
      <c r="AH96" s="32"/>
      <c r="AI96" s="32">
        <v>600000</v>
      </c>
      <c r="AJ96" s="32"/>
      <c r="AK96" s="32"/>
      <c r="AL96" s="32"/>
      <c r="AM96" s="32"/>
      <c r="AN96" s="32"/>
      <c r="AO96" s="32">
        <f t="shared" si="1"/>
        <v>600000</v>
      </c>
      <c r="AP96" s="24"/>
      <c r="AQ96" s="24"/>
      <c r="AR96" s="24"/>
      <c r="AS96" s="24"/>
      <c r="AT96" s="24"/>
      <c r="AU96" s="24"/>
      <c r="AV96" s="24"/>
      <c r="AW96" s="24"/>
      <c r="AX96" s="24"/>
      <c r="AY96" s="24"/>
      <c r="AZ96" s="63"/>
      <c r="BA96" s="63"/>
      <c r="BB96" s="63"/>
      <c r="BC96" s="63"/>
      <c r="BD96" s="32"/>
      <c r="BE96" s="58"/>
      <c r="BF96" s="59"/>
      <c r="BG96" s="60"/>
      <c r="BH96" s="59"/>
      <c r="BI96" s="38"/>
      <c r="BJ96" s="39"/>
      <c r="BK96" s="39"/>
      <c r="BL96" s="56"/>
      <c r="BM96" s="38"/>
      <c r="BN96" s="57"/>
    </row>
    <row r="97" spans="1:66" s="42" customFormat="1" ht="81.75" thickBot="1" x14ac:dyDescent="0.3">
      <c r="A97" s="21"/>
      <c r="B97" s="22" t="s">
        <v>52</v>
      </c>
      <c r="C97" s="23" t="s">
        <v>308</v>
      </c>
      <c r="D97" s="22" t="s">
        <v>65</v>
      </c>
      <c r="E97" s="22">
        <v>1</v>
      </c>
      <c r="F97" s="24"/>
      <c r="G97" s="24"/>
      <c r="H97" s="24"/>
      <c r="I97" s="24"/>
      <c r="J97" s="24"/>
      <c r="K97" s="25"/>
      <c r="L97" s="24"/>
      <c r="M97" s="23" t="s">
        <v>55</v>
      </c>
      <c r="N97" s="24">
        <v>19</v>
      </c>
      <c r="O97" s="22" t="s">
        <v>56</v>
      </c>
      <c r="P97" s="23" t="s">
        <v>57</v>
      </c>
      <c r="Q97" s="23"/>
      <c r="R97" s="22"/>
      <c r="S97" s="24"/>
      <c r="T97" s="22"/>
      <c r="U97" s="23" t="s">
        <v>309</v>
      </c>
      <c r="V97" s="22"/>
      <c r="W97" s="23" t="s">
        <v>310</v>
      </c>
      <c r="X97" s="24"/>
      <c r="Y97" s="31" t="s">
        <v>60</v>
      </c>
      <c r="Z97" s="24">
        <v>200</v>
      </c>
      <c r="AA97" s="24"/>
      <c r="AB97" s="24"/>
      <c r="AC97" s="24"/>
      <c r="AD97" s="24"/>
      <c r="AE97" s="24"/>
      <c r="AF97" s="24"/>
      <c r="AG97" s="24"/>
      <c r="AH97" s="32"/>
      <c r="AI97" s="32">
        <v>1300000</v>
      </c>
      <c r="AJ97" s="32"/>
      <c r="AK97" s="32"/>
      <c r="AL97" s="32"/>
      <c r="AM97" s="32"/>
      <c r="AN97" s="32"/>
      <c r="AO97" s="32">
        <f t="shared" si="1"/>
        <v>1300000</v>
      </c>
      <c r="AP97" s="24"/>
      <c r="AQ97" s="24"/>
      <c r="AR97" s="24"/>
      <c r="AS97" s="24"/>
      <c r="AT97" s="24"/>
      <c r="AU97" s="24"/>
      <c r="AV97" s="24"/>
      <c r="AW97" s="24"/>
      <c r="AX97" s="24"/>
      <c r="AY97" s="24"/>
      <c r="AZ97" s="33" t="s">
        <v>55</v>
      </c>
      <c r="BA97" s="27" t="s">
        <v>61</v>
      </c>
      <c r="BB97" s="33" t="s">
        <v>57</v>
      </c>
      <c r="BC97" s="27">
        <v>1905</v>
      </c>
      <c r="BD97" s="32"/>
      <c r="BE97" s="36" t="s">
        <v>311</v>
      </c>
      <c r="BF97" s="107" t="s">
        <v>243</v>
      </c>
      <c r="BG97" s="32" t="s">
        <v>67</v>
      </c>
      <c r="BH97" s="25">
        <v>1</v>
      </c>
      <c r="BI97" s="38"/>
      <c r="BJ97" s="39"/>
      <c r="BK97" s="39"/>
      <c r="BL97" s="56"/>
      <c r="BM97" s="38"/>
      <c r="BN97" s="57"/>
    </row>
    <row r="98" spans="1:66" s="42" customFormat="1" ht="135.75" thickBot="1" x14ac:dyDescent="0.3">
      <c r="A98" s="21"/>
      <c r="B98" s="22" t="s">
        <v>52</v>
      </c>
      <c r="C98" s="23" t="s">
        <v>312</v>
      </c>
      <c r="D98" s="22" t="s">
        <v>134</v>
      </c>
      <c r="E98" s="22">
        <v>1</v>
      </c>
      <c r="F98" s="24"/>
      <c r="G98" s="24"/>
      <c r="H98" s="24"/>
      <c r="I98" s="24"/>
      <c r="J98" s="24"/>
      <c r="K98" s="25"/>
      <c r="L98" s="24"/>
      <c r="M98" s="23" t="s">
        <v>55</v>
      </c>
      <c r="N98" s="24">
        <v>19</v>
      </c>
      <c r="O98" s="22" t="s">
        <v>56</v>
      </c>
      <c r="P98" s="23" t="s">
        <v>57</v>
      </c>
      <c r="Q98" s="23"/>
      <c r="R98" s="22"/>
      <c r="S98" s="24"/>
      <c r="T98" s="22">
        <v>1905030</v>
      </c>
      <c r="U98" s="23" t="s">
        <v>313</v>
      </c>
      <c r="V98" s="22">
        <v>190503000</v>
      </c>
      <c r="W98" s="23" t="s">
        <v>314</v>
      </c>
      <c r="X98" s="24"/>
      <c r="Y98" s="31" t="s">
        <v>60</v>
      </c>
      <c r="Z98" s="24">
        <v>1000</v>
      </c>
      <c r="AA98" s="24"/>
      <c r="AB98" s="24"/>
      <c r="AC98" s="24"/>
      <c r="AD98" s="24"/>
      <c r="AE98" s="24"/>
      <c r="AF98" s="24"/>
      <c r="AG98" s="24"/>
      <c r="AH98" s="32"/>
      <c r="AI98" s="32">
        <v>1300000</v>
      </c>
      <c r="AJ98" s="32"/>
      <c r="AK98" s="32"/>
      <c r="AL98" s="32"/>
      <c r="AM98" s="32"/>
      <c r="AN98" s="32"/>
      <c r="AO98" s="32">
        <f t="shared" si="1"/>
        <v>1300000</v>
      </c>
      <c r="AP98" s="24"/>
      <c r="AQ98" s="24"/>
      <c r="AR98" s="24"/>
      <c r="AS98" s="24"/>
      <c r="AT98" s="24"/>
      <c r="AU98" s="24"/>
      <c r="AV98" s="24"/>
      <c r="AW98" s="24"/>
      <c r="AX98" s="24"/>
      <c r="AY98" s="24"/>
      <c r="AZ98" s="63"/>
      <c r="BA98" s="43"/>
      <c r="BB98" s="63"/>
      <c r="BC98" s="43"/>
      <c r="BD98" s="32"/>
      <c r="BE98" s="36" t="s">
        <v>315</v>
      </c>
      <c r="BF98" s="37">
        <v>0</v>
      </c>
      <c r="BG98" s="32" t="s">
        <v>60</v>
      </c>
      <c r="BH98" s="37">
        <v>0</v>
      </c>
      <c r="BI98" s="38"/>
      <c r="BJ98" s="39"/>
      <c r="BK98" s="39"/>
      <c r="BL98" s="56"/>
      <c r="BM98" s="38"/>
      <c r="BN98" s="57"/>
    </row>
    <row r="99" spans="1:66" s="42" customFormat="1" ht="81.75" thickBot="1" x14ac:dyDescent="0.3">
      <c r="A99" s="21"/>
      <c r="B99" s="22" t="s">
        <v>52</v>
      </c>
      <c r="C99" s="23" t="s">
        <v>316</v>
      </c>
      <c r="D99" s="22" t="s">
        <v>134</v>
      </c>
      <c r="E99" s="22">
        <v>1</v>
      </c>
      <c r="F99" s="24"/>
      <c r="G99" s="24"/>
      <c r="H99" s="24"/>
      <c r="I99" s="24"/>
      <c r="J99" s="24"/>
      <c r="K99" s="25"/>
      <c r="L99" s="24"/>
      <c r="M99" s="23" t="s">
        <v>55</v>
      </c>
      <c r="N99" s="24">
        <v>19</v>
      </c>
      <c r="O99" s="22" t="s">
        <v>56</v>
      </c>
      <c r="P99" s="23" t="s">
        <v>57</v>
      </c>
      <c r="Q99" s="23"/>
      <c r="R99" s="22"/>
      <c r="S99" s="24"/>
      <c r="T99" s="27">
        <v>1905025</v>
      </c>
      <c r="U99" s="33" t="s">
        <v>317</v>
      </c>
      <c r="V99" s="22">
        <v>190502500</v>
      </c>
      <c r="W99" s="23" t="s">
        <v>318</v>
      </c>
      <c r="X99" s="24"/>
      <c r="Y99" s="31" t="s">
        <v>60</v>
      </c>
      <c r="Z99" s="24">
        <v>1</v>
      </c>
      <c r="AA99" s="24"/>
      <c r="AB99" s="24"/>
      <c r="AC99" s="24"/>
      <c r="AD99" s="24"/>
      <c r="AE99" s="24"/>
      <c r="AF99" s="24"/>
      <c r="AG99" s="24"/>
      <c r="AH99" s="32"/>
      <c r="AI99" s="32">
        <v>1300000</v>
      </c>
      <c r="AJ99" s="32"/>
      <c r="AK99" s="32"/>
      <c r="AL99" s="32"/>
      <c r="AM99" s="32"/>
      <c r="AN99" s="32"/>
      <c r="AO99" s="32">
        <f t="shared" si="1"/>
        <v>1300000</v>
      </c>
      <c r="AP99" s="24"/>
      <c r="AQ99" s="24"/>
      <c r="AR99" s="24"/>
      <c r="AS99" s="24"/>
      <c r="AT99" s="24"/>
      <c r="AU99" s="24"/>
      <c r="AV99" s="24"/>
      <c r="AW99" s="24"/>
      <c r="AX99" s="24"/>
      <c r="AY99" s="24"/>
      <c r="AZ99" s="33" t="s">
        <v>55</v>
      </c>
      <c r="BA99" s="27" t="s">
        <v>61</v>
      </c>
      <c r="BB99" s="33" t="s">
        <v>57</v>
      </c>
      <c r="BC99" s="27">
        <v>1905</v>
      </c>
      <c r="BD99" s="32"/>
      <c r="BE99" s="53" t="s">
        <v>319</v>
      </c>
      <c r="BF99" s="104" t="s">
        <v>243</v>
      </c>
      <c r="BG99" s="55" t="s">
        <v>67</v>
      </c>
      <c r="BH99" s="101">
        <v>0.5</v>
      </c>
      <c r="BI99" s="38"/>
      <c r="BJ99" s="39"/>
      <c r="BK99" s="39"/>
      <c r="BL99" s="56"/>
      <c r="BM99" s="38"/>
      <c r="BN99" s="57"/>
    </row>
    <row r="100" spans="1:66" s="42" customFormat="1" ht="128.25" customHeight="1" thickBot="1" x14ac:dyDescent="0.3">
      <c r="A100" s="21"/>
      <c r="B100" s="22" t="s">
        <v>52</v>
      </c>
      <c r="C100" s="23" t="s">
        <v>320</v>
      </c>
      <c r="D100" s="22" t="s">
        <v>285</v>
      </c>
      <c r="E100" s="22">
        <v>1</v>
      </c>
      <c r="F100" s="24"/>
      <c r="G100" s="24"/>
      <c r="H100" s="24"/>
      <c r="I100" s="24"/>
      <c r="J100" s="24"/>
      <c r="K100" s="25"/>
      <c r="L100" s="24"/>
      <c r="M100" s="23" t="s">
        <v>55</v>
      </c>
      <c r="N100" s="24">
        <v>19</v>
      </c>
      <c r="O100" s="22" t="s">
        <v>56</v>
      </c>
      <c r="P100" s="23" t="s">
        <v>57</v>
      </c>
      <c r="Q100" s="23"/>
      <c r="R100" s="22"/>
      <c r="S100" s="24"/>
      <c r="T100" s="43"/>
      <c r="U100" s="63"/>
      <c r="V100" s="22">
        <v>190502501</v>
      </c>
      <c r="W100" s="23" t="s">
        <v>321</v>
      </c>
      <c r="X100" s="24"/>
      <c r="Y100" s="31" t="s">
        <v>60</v>
      </c>
      <c r="Z100" s="24">
        <v>100</v>
      </c>
      <c r="AA100" s="24"/>
      <c r="AB100" s="24"/>
      <c r="AC100" s="24"/>
      <c r="AD100" s="24"/>
      <c r="AE100" s="24"/>
      <c r="AF100" s="24"/>
      <c r="AG100" s="24"/>
      <c r="AH100" s="32"/>
      <c r="AI100" s="32">
        <v>1300000</v>
      </c>
      <c r="AJ100" s="32"/>
      <c r="AK100" s="32"/>
      <c r="AL100" s="32"/>
      <c r="AM100" s="32"/>
      <c r="AN100" s="32"/>
      <c r="AO100" s="32">
        <f t="shared" si="1"/>
        <v>1300000</v>
      </c>
      <c r="AP100" s="24"/>
      <c r="AQ100" s="24"/>
      <c r="AR100" s="24"/>
      <c r="AS100" s="24"/>
      <c r="AT100" s="24"/>
      <c r="AU100" s="24"/>
      <c r="AV100" s="24"/>
      <c r="AW100" s="24"/>
      <c r="AX100" s="24"/>
      <c r="AY100" s="24"/>
      <c r="AZ100" s="63"/>
      <c r="BA100" s="43"/>
      <c r="BB100" s="63"/>
      <c r="BC100" s="43"/>
      <c r="BD100" s="32"/>
      <c r="BE100" s="58"/>
      <c r="BF100" s="106"/>
      <c r="BG100" s="60"/>
      <c r="BH100" s="103"/>
      <c r="BI100" s="38"/>
      <c r="BJ100" s="39"/>
      <c r="BK100" s="39"/>
      <c r="BL100" s="56"/>
      <c r="BM100" s="38"/>
      <c r="BN100" s="57"/>
    </row>
    <row r="101" spans="1:66" s="42" customFormat="1" ht="87.75" customHeight="1" thickBot="1" x14ac:dyDescent="0.3">
      <c r="A101" s="21"/>
      <c r="B101" s="22" t="s">
        <v>52</v>
      </c>
      <c r="C101" s="23" t="s">
        <v>322</v>
      </c>
      <c r="D101" s="22" t="s">
        <v>323</v>
      </c>
      <c r="E101" s="22">
        <v>1</v>
      </c>
      <c r="F101" s="24"/>
      <c r="G101" s="24"/>
      <c r="H101" s="24"/>
      <c r="I101" s="24"/>
      <c r="J101" s="24"/>
      <c r="K101" s="25"/>
      <c r="L101" s="24"/>
      <c r="M101" s="23" t="s">
        <v>55</v>
      </c>
      <c r="N101" s="24">
        <v>19</v>
      </c>
      <c r="O101" s="22" t="s">
        <v>56</v>
      </c>
      <c r="P101" s="23" t="s">
        <v>57</v>
      </c>
      <c r="Q101" s="23"/>
      <c r="R101" s="22"/>
      <c r="S101" s="24"/>
      <c r="T101" s="27">
        <v>1905019</v>
      </c>
      <c r="U101" s="33" t="s">
        <v>324</v>
      </c>
      <c r="V101" s="27">
        <v>190501900</v>
      </c>
      <c r="W101" s="33" t="s">
        <v>310</v>
      </c>
      <c r="X101" s="24"/>
      <c r="Y101" s="67" t="s">
        <v>60</v>
      </c>
      <c r="Z101" s="87">
        <v>500</v>
      </c>
      <c r="AA101" s="24"/>
      <c r="AB101" s="24"/>
      <c r="AC101" s="24"/>
      <c r="AD101" s="24"/>
      <c r="AE101" s="24"/>
      <c r="AF101" s="24"/>
      <c r="AG101" s="24"/>
      <c r="AH101" s="32"/>
      <c r="AI101" s="32">
        <v>600000</v>
      </c>
      <c r="AJ101" s="32"/>
      <c r="AK101" s="32"/>
      <c r="AL101" s="32"/>
      <c r="AM101" s="32"/>
      <c r="AN101" s="32"/>
      <c r="AO101" s="32">
        <f t="shared" si="1"/>
        <v>600000</v>
      </c>
      <c r="AP101" s="24"/>
      <c r="AQ101" s="24"/>
      <c r="AR101" s="24"/>
      <c r="AS101" s="24"/>
      <c r="AT101" s="24"/>
      <c r="AU101" s="24"/>
      <c r="AV101" s="24"/>
      <c r="AW101" s="24"/>
      <c r="AX101" s="24"/>
      <c r="AY101" s="24"/>
      <c r="AZ101" s="33" t="s">
        <v>55</v>
      </c>
      <c r="BA101" s="91" t="s">
        <v>61</v>
      </c>
      <c r="BB101" s="33" t="s">
        <v>57</v>
      </c>
      <c r="BC101" s="27">
        <v>1905</v>
      </c>
      <c r="BD101" s="32"/>
      <c r="BE101" s="53" t="s">
        <v>325</v>
      </c>
      <c r="BF101" s="54">
        <v>8.2000000000000003E-2</v>
      </c>
      <c r="BG101" s="55" t="s">
        <v>69</v>
      </c>
      <c r="BH101" s="54">
        <v>6.2E-2</v>
      </c>
      <c r="BI101" s="38"/>
      <c r="BJ101" s="39"/>
      <c r="BK101" s="39"/>
      <c r="BL101" s="56"/>
      <c r="BM101" s="38"/>
      <c r="BN101" s="57"/>
    </row>
    <row r="102" spans="1:66" s="42" customFormat="1" ht="95.25" thickBot="1" x14ac:dyDescent="0.3">
      <c r="A102" s="21"/>
      <c r="B102" s="22" t="s">
        <v>52</v>
      </c>
      <c r="C102" s="115" t="s">
        <v>326</v>
      </c>
      <c r="D102" s="22" t="s">
        <v>207</v>
      </c>
      <c r="E102" s="22">
        <v>6</v>
      </c>
      <c r="F102" s="24"/>
      <c r="G102" s="24"/>
      <c r="H102" s="24"/>
      <c r="I102" s="24"/>
      <c r="J102" s="24"/>
      <c r="K102" s="25"/>
      <c r="L102" s="24"/>
      <c r="M102" s="23" t="s">
        <v>55</v>
      </c>
      <c r="N102" s="24">
        <v>19</v>
      </c>
      <c r="O102" s="22" t="s">
        <v>56</v>
      </c>
      <c r="P102" s="23" t="s">
        <v>57</v>
      </c>
      <c r="Q102" s="23"/>
      <c r="R102" s="22"/>
      <c r="S102" s="24"/>
      <c r="T102" s="46"/>
      <c r="U102" s="45"/>
      <c r="V102" s="46"/>
      <c r="W102" s="45"/>
      <c r="X102" s="24"/>
      <c r="Y102" s="68"/>
      <c r="Z102" s="90"/>
      <c r="AA102" s="24"/>
      <c r="AB102" s="24"/>
      <c r="AC102" s="24"/>
      <c r="AD102" s="24"/>
      <c r="AE102" s="24"/>
      <c r="AF102" s="24"/>
      <c r="AG102" s="24"/>
      <c r="AH102" s="32">
        <v>800000</v>
      </c>
      <c r="AI102" s="32">
        <v>600000</v>
      </c>
      <c r="AJ102" s="32"/>
      <c r="AK102" s="32"/>
      <c r="AL102" s="32"/>
      <c r="AM102" s="32"/>
      <c r="AN102" s="32"/>
      <c r="AO102" s="32">
        <f t="shared" si="1"/>
        <v>1400000</v>
      </c>
      <c r="AP102" s="24"/>
      <c r="AQ102" s="24"/>
      <c r="AR102" s="24"/>
      <c r="AS102" s="24"/>
      <c r="AT102" s="24"/>
      <c r="AU102" s="24"/>
      <c r="AV102" s="24"/>
      <c r="AW102" s="24"/>
      <c r="AX102" s="24"/>
      <c r="AY102" s="24"/>
      <c r="AZ102" s="45"/>
      <c r="BA102" s="92"/>
      <c r="BB102" s="45"/>
      <c r="BC102" s="46"/>
      <c r="BD102" s="32"/>
      <c r="BE102" s="69"/>
      <c r="BF102" s="70"/>
      <c r="BG102" s="71"/>
      <c r="BH102" s="70"/>
      <c r="BI102" s="38"/>
      <c r="BJ102" s="39"/>
      <c r="BK102" s="39"/>
      <c r="BL102" s="56"/>
      <c r="BM102" s="38"/>
      <c r="BN102" s="57"/>
    </row>
    <row r="103" spans="1:66" s="42" customFormat="1" ht="81.75" thickBot="1" x14ac:dyDescent="0.3">
      <c r="A103" s="21"/>
      <c r="B103" s="22" t="s">
        <v>52</v>
      </c>
      <c r="C103" s="23" t="s">
        <v>327</v>
      </c>
      <c r="D103" s="22" t="s">
        <v>228</v>
      </c>
      <c r="E103" s="22">
        <v>1</v>
      </c>
      <c r="F103" s="24"/>
      <c r="G103" s="24"/>
      <c r="H103" s="24"/>
      <c r="I103" s="24"/>
      <c r="J103" s="24"/>
      <c r="K103" s="25"/>
      <c r="L103" s="24"/>
      <c r="M103" s="23" t="s">
        <v>55</v>
      </c>
      <c r="N103" s="24">
        <v>19</v>
      </c>
      <c r="O103" s="22" t="s">
        <v>56</v>
      </c>
      <c r="P103" s="23" t="s">
        <v>57</v>
      </c>
      <c r="Q103" s="23"/>
      <c r="R103" s="22"/>
      <c r="S103" s="24"/>
      <c r="T103" s="43"/>
      <c r="U103" s="63"/>
      <c r="V103" s="43"/>
      <c r="W103" s="63"/>
      <c r="X103" s="24"/>
      <c r="Y103" s="72"/>
      <c r="Z103" s="88"/>
      <c r="AA103" s="24"/>
      <c r="AB103" s="24"/>
      <c r="AC103" s="24"/>
      <c r="AD103" s="24"/>
      <c r="AE103" s="24"/>
      <c r="AF103" s="24"/>
      <c r="AG103" s="24"/>
      <c r="AH103" s="32"/>
      <c r="AI103" s="32">
        <v>600000</v>
      </c>
      <c r="AJ103" s="32"/>
      <c r="AK103" s="32"/>
      <c r="AL103" s="32"/>
      <c r="AM103" s="32"/>
      <c r="AN103" s="32"/>
      <c r="AO103" s="32">
        <f t="shared" si="1"/>
        <v>600000</v>
      </c>
      <c r="AP103" s="24"/>
      <c r="AQ103" s="24"/>
      <c r="AR103" s="24"/>
      <c r="AS103" s="24"/>
      <c r="AT103" s="24"/>
      <c r="AU103" s="24"/>
      <c r="AV103" s="24"/>
      <c r="AW103" s="24"/>
      <c r="AX103" s="24"/>
      <c r="AY103" s="24"/>
      <c r="AZ103" s="63"/>
      <c r="BA103" s="96"/>
      <c r="BB103" s="63"/>
      <c r="BC103" s="43"/>
      <c r="BD103" s="32"/>
      <c r="BE103" s="58"/>
      <c r="BF103" s="59"/>
      <c r="BG103" s="60"/>
      <c r="BH103" s="59"/>
      <c r="BI103" s="38"/>
      <c r="BJ103" s="39"/>
      <c r="BK103" s="39"/>
      <c r="BL103" s="56"/>
      <c r="BM103" s="38"/>
      <c r="BN103" s="57"/>
    </row>
    <row r="104" spans="1:66" s="42" customFormat="1" ht="99.75" customHeight="1" thickBot="1" x14ac:dyDescent="0.3">
      <c r="A104" s="21"/>
      <c r="B104" s="22" t="s">
        <v>52</v>
      </c>
      <c r="C104" s="23" t="s">
        <v>328</v>
      </c>
      <c r="D104" s="22" t="s">
        <v>84</v>
      </c>
      <c r="E104" s="22">
        <v>12</v>
      </c>
      <c r="F104" s="24"/>
      <c r="G104" s="24"/>
      <c r="H104" s="24"/>
      <c r="I104" s="24"/>
      <c r="J104" s="24"/>
      <c r="K104" s="25"/>
      <c r="L104" s="24"/>
      <c r="M104" s="23" t="s">
        <v>55</v>
      </c>
      <c r="N104" s="24">
        <v>19</v>
      </c>
      <c r="O104" s="22" t="s">
        <v>56</v>
      </c>
      <c r="P104" s="23" t="s">
        <v>57</v>
      </c>
      <c r="Q104" s="23"/>
      <c r="R104" s="22"/>
      <c r="S104" s="24"/>
      <c r="T104" s="27"/>
      <c r="U104" s="33" t="s">
        <v>329</v>
      </c>
      <c r="V104" s="27"/>
      <c r="W104" s="27" t="s">
        <v>330</v>
      </c>
      <c r="X104" s="24"/>
      <c r="Y104" s="67" t="s">
        <v>60</v>
      </c>
      <c r="Z104" s="87">
        <v>1</v>
      </c>
      <c r="AA104" s="24"/>
      <c r="AB104" s="24"/>
      <c r="AC104" s="24"/>
      <c r="AD104" s="24"/>
      <c r="AE104" s="24"/>
      <c r="AF104" s="24"/>
      <c r="AG104" s="24"/>
      <c r="AH104" s="32"/>
      <c r="AI104" s="32">
        <v>600000</v>
      </c>
      <c r="AJ104" s="32"/>
      <c r="AK104" s="32"/>
      <c r="AL104" s="32"/>
      <c r="AM104" s="32"/>
      <c r="AN104" s="32"/>
      <c r="AO104" s="32">
        <f t="shared" si="1"/>
        <v>600000</v>
      </c>
      <c r="AP104" s="24"/>
      <c r="AQ104" s="24"/>
      <c r="AR104" s="24"/>
      <c r="AS104" s="24"/>
      <c r="AT104" s="24"/>
      <c r="AU104" s="24"/>
      <c r="AV104" s="24"/>
      <c r="AW104" s="24"/>
      <c r="AX104" s="24"/>
      <c r="AY104" s="24"/>
      <c r="AZ104" s="33" t="s">
        <v>55</v>
      </c>
      <c r="BA104" s="91" t="s">
        <v>61</v>
      </c>
      <c r="BB104" s="33" t="s">
        <v>57</v>
      </c>
      <c r="BC104" s="27">
        <v>1906</v>
      </c>
      <c r="BD104" s="32"/>
      <c r="BE104" s="53" t="s">
        <v>331</v>
      </c>
      <c r="BF104" s="104" t="s">
        <v>243</v>
      </c>
      <c r="BG104" s="104" t="s">
        <v>67</v>
      </c>
      <c r="BH104" s="101">
        <v>1</v>
      </c>
      <c r="BI104" s="38"/>
      <c r="BJ104" s="39"/>
      <c r="BK104" s="39"/>
      <c r="BL104" s="56"/>
      <c r="BM104" s="38"/>
      <c r="BN104" s="57"/>
    </row>
    <row r="105" spans="1:66" s="42" customFormat="1" ht="135.75" thickBot="1" x14ac:dyDescent="0.3">
      <c r="A105" s="21"/>
      <c r="B105" s="22" t="s">
        <v>52</v>
      </c>
      <c r="C105" s="23" t="s">
        <v>332</v>
      </c>
      <c r="D105" s="22" t="s">
        <v>84</v>
      </c>
      <c r="E105" s="22">
        <v>1</v>
      </c>
      <c r="F105" s="24"/>
      <c r="G105" s="24"/>
      <c r="H105" s="24"/>
      <c r="I105" s="24"/>
      <c r="J105" s="24"/>
      <c r="K105" s="25"/>
      <c r="L105" s="24"/>
      <c r="M105" s="23" t="s">
        <v>55</v>
      </c>
      <c r="N105" s="24">
        <v>19</v>
      </c>
      <c r="O105" s="22" t="s">
        <v>56</v>
      </c>
      <c r="P105" s="23" t="s">
        <v>57</v>
      </c>
      <c r="Q105" s="23"/>
      <c r="R105" s="22"/>
      <c r="S105" s="24"/>
      <c r="T105" s="46"/>
      <c r="U105" s="45"/>
      <c r="V105" s="46"/>
      <c r="W105" s="46"/>
      <c r="X105" s="24"/>
      <c r="Y105" s="68"/>
      <c r="Z105" s="90"/>
      <c r="AA105" s="24"/>
      <c r="AB105" s="24"/>
      <c r="AC105" s="24"/>
      <c r="AD105" s="24"/>
      <c r="AE105" s="24"/>
      <c r="AF105" s="24"/>
      <c r="AG105" s="24"/>
      <c r="AH105" s="32">
        <v>800000</v>
      </c>
      <c r="AI105" s="32">
        <v>600000</v>
      </c>
      <c r="AJ105" s="32"/>
      <c r="AK105" s="32"/>
      <c r="AL105" s="32"/>
      <c r="AM105" s="32"/>
      <c r="AN105" s="32"/>
      <c r="AO105" s="32">
        <f t="shared" si="1"/>
        <v>1400000</v>
      </c>
      <c r="AP105" s="24"/>
      <c r="AQ105" s="24"/>
      <c r="AR105" s="24"/>
      <c r="AS105" s="24"/>
      <c r="AT105" s="24"/>
      <c r="AU105" s="24"/>
      <c r="AV105" s="24"/>
      <c r="AW105" s="24"/>
      <c r="AX105" s="24"/>
      <c r="AY105" s="24"/>
      <c r="AZ105" s="45"/>
      <c r="BA105" s="92"/>
      <c r="BB105" s="45"/>
      <c r="BC105" s="46"/>
      <c r="BD105" s="32"/>
      <c r="BE105" s="69"/>
      <c r="BF105" s="105"/>
      <c r="BG105" s="105"/>
      <c r="BH105" s="102"/>
      <c r="BI105" s="38"/>
      <c r="BJ105" s="39"/>
      <c r="BK105" s="39"/>
      <c r="BL105" s="56"/>
      <c r="BM105" s="38"/>
      <c r="BN105" s="57"/>
    </row>
    <row r="106" spans="1:66" s="42" customFormat="1" ht="95.25" thickBot="1" x14ac:dyDescent="0.3">
      <c r="A106" s="21"/>
      <c r="B106" s="22" t="s">
        <v>52</v>
      </c>
      <c r="C106" s="23" t="s">
        <v>333</v>
      </c>
      <c r="D106" s="22" t="s">
        <v>65</v>
      </c>
      <c r="E106" s="22">
        <v>1</v>
      </c>
      <c r="F106" s="24"/>
      <c r="G106" s="24"/>
      <c r="H106" s="24"/>
      <c r="I106" s="24"/>
      <c r="J106" s="24"/>
      <c r="K106" s="25"/>
      <c r="L106" s="24"/>
      <c r="M106" s="23" t="s">
        <v>55</v>
      </c>
      <c r="N106" s="24">
        <v>19</v>
      </c>
      <c r="O106" s="22" t="s">
        <v>56</v>
      </c>
      <c r="P106" s="23" t="s">
        <v>57</v>
      </c>
      <c r="Q106" s="23"/>
      <c r="R106" s="22"/>
      <c r="S106" s="24"/>
      <c r="T106" s="46"/>
      <c r="U106" s="45"/>
      <c r="V106" s="46"/>
      <c r="W106" s="46"/>
      <c r="X106" s="24"/>
      <c r="Y106" s="68"/>
      <c r="Z106" s="90"/>
      <c r="AA106" s="24"/>
      <c r="AB106" s="24"/>
      <c r="AC106" s="24"/>
      <c r="AD106" s="24"/>
      <c r="AE106" s="24"/>
      <c r="AF106" s="24"/>
      <c r="AG106" s="24"/>
      <c r="AH106" s="32">
        <v>2600000</v>
      </c>
      <c r="AI106" s="32">
        <v>600000</v>
      </c>
      <c r="AJ106" s="32"/>
      <c r="AK106" s="32"/>
      <c r="AL106" s="32"/>
      <c r="AM106" s="32"/>
      <c r="AN106" s="32"/>
      <c r="AO106" s="32">
        <f t="shared" si="1"/>
        <v>3200000</v>
      </c>
      <c r="AP106" s="24"/>
      <c r="AQ106" s="24"/>
      <c r="AR106" s="24"/>
      <c r="AS106" s="24"/>
      <c r="AT106" s="24"/>
      <c r="AU106" s="24"/>
      <c r="AV106" s="24"/>
      <c r="AW106" s="24"/>
      <c r="AX106" s="24"/>
      <c r="AY106" s="24"/>
      <c r="AZ106" s="45"/>
      <c r="BA106" s="92"/>
      <c r="BB106" s="45"/>
      <c r="BC106" s="46"/>
      <c r="BD106" s="32"/>
      <c r="BE106" s="69"/>
      <c r="BF106" s="105"/>
      <c r="BG106" s="105"/>
      <c r="BH106" s="102"/>
      <c r="BI106" s="38"/>
      <c r="BJ106" s="39"/>
      <c r="BK106" s="39"/>
      <c r="BL106" s="56"/>
      <c r="BM106" s="38"/>
      <c r="BN106" s="57"/>
    </row>
    <row r="107" spans="1:66" s="42" customFormat="1" ht="81.75" thickBot="1" x14ac:dyDescent="0.3">
      <c r="A107" s="21"/>
      <c r="B107" s="22" t="s">
        <v>52</v>
      </c>
      <c r="C107" s="23" t="s">
        <v>334</v>
      </c>
      <c r="D107" s="22" t="s">
        <v>226</v>
      </c>
      <c r="E107" s="22">
        <v>4</v>
      </c>
      <c r="F107" s="24"/>
      <c r="G107" s="24"/>
      <c r="H107" s="24"/>
      <c r="I107" s="24"/>
      <c r="J107" s="24"/>
      <c r="K107" s="25"/>
      <c r="L107" s="24"/>
      <c r="M107" s="23" t="s">
        <v>55</v>
      </c>
      <c r="N107" s="24">
        <v>19</v>
      </c>
      <c r="O107" s="22" t="s">
        <v>56</v>
      </c>
      <c r="P107" s="23" t="s">
        <v>57</v>
      </c>
      <c r="Q107" s="23"/>
      <c r="R107" s="22"/>
      <c r="S107" s="24"/>
      <c r="T107" s="46"/>
      <c r="U107" s="45"/>
      <c r="V107" s="46"/>
      <c r="W107" s="46"/>
      <c r="X107" s="24"/>
      <c r="Y107" s="68"/>
      <c r="Z107" s="90"/>
      <c r="AA107" s="24"/>
      <c r="AB107" s="24"/>
      <c r="AC107" s="24"/>
      <c r="AD107" s="24"/>
      <c r="AE107" s="24"/>
      <c r="AF107" s="24"/>
      <c r="AG107" s="24"/>
      <c r="AH107" s="32"/>
      <c r="AI107" s="32"/>
      <c r="AJ107" s="32"/>
      <c r="AK107" s="32"/>
      <c r="AL107" s="32"/>
      <c r="AM107" s="32"/>
      <c r="AN107" s="32"/>
      <c r="AO107" s="32">
        <f t="shared" si="1"/>
        <v>0</v>
      </c>
      <c r="AP107" s="24"/>
      <c r="AQ107" s="24"/>
      <c r="AR107" s="24"/>
      <c r="AS107" s="24"/>
      <c r="AT107" s="24"/>
      <c r="AU107" s="24"/>
      <c r="AV107" s="24"/>
      <c r="AW107" s="24"/>
      <c r="AX107" s="24"/>
      <c r="AY107" s="24"/>
      <c r="AZ107" s="45"/>
      <c r="BA107" s="92"/>
      <c r="BB107" s="45"/>
      <c r="BC107" s="46"/>
      <c r="BD107" s="32"/>
      <c r="BE107" s="69"/>
      <c r="BF107" s="105"/>
      <c r="BG107" s="105"/>
      <c r="BH107" s="102"/>
      <c r="BI107" s="38"/>
      <c r="BJ107" s="39"/>
      <c r="BK107" s="39"/>
      <c r="BL107" s="56"/>
      <c r="BM107" s="38"/>
      <c r="BN107" s="57"/>
    </row>
    <row r="108" spans="1:66" s="42" customFormat="1" ht="95.25" thickBot="1" x14ac:dyDescent="0.3">
      <c r="A108" s="21"/>
      <c r="B108" s="22" t="s">
        <v>52</v>
      </c>
      <c r="C108" s="23" t="s">
        <v>335</v>
      </c>
      <c r="D108" s="22" t="s">
        <v>226</v>
      </c>
      <c r="E108" s="22">
        <v>4</v>
      </c>
      <c r="F108" s="24"/>
      <c r="G108" s="24"/>
      <c r="H108" s="24"/>
      <c r="I108" s="24"/>
      <c r="J108" s="24"/>
      <c r="K108" s="25"/>
      <c r="L108" s="24"/>
      <c r="M108" s="23" t="s">
        <v>55</v>
      </c>
      <c r="N108" s="24">
        <v>19</v>
      </c>
      <c r="O108" s="22" t="s">
        <v>56</v>
      </c>
      <c r="P108" s="23" t="s">
        <v>57</v>
      </c>
      <c r="Q108" s="23"/>
      <c r="R108" s="22"/>
      <c r="S108" s="24"/>
      <c r="T108" s="46"/>
      <c r="U108" s="45"/>
      <c r="V108" s="46"/>
      <c r="W108" s="46"/>
      <c r="X108" s="24"/>
      <c r="Y108" s="68"/>
      <c r="Z108" s="90"/>
      <c r="AA108" s="24"/>
      <c r="AB108" s="24"/>
      <c r="AC108" s="24"/>
      <c r="AD108" s="24"/>
      <c r="AE108" s="24"/>
      <c r="AF108" s="24"/>
      <c r="AG108" s="24"/>
      <c r="AH108" s="32"/>
      <c r="AI108" s="32"/>
      <c r="AJ108" s="32"/>
      <c r="AK108" s="32"/>
      <c r="AL108" s="32"/>
      <c r="AM108" s="32"/>
      <c r="AN108" s="32"/>
      <c r="AO108" s="32">
        <f t="shared" si="1"/>
        <v>0</v>
      </c>
      <c r="AP108" s="24"/>
      <c r="AQ108" s="24"/>
      <c r="AR108" s="24"/>
      <c r="AS108" s="24"/>
      <c r="AT108" s="24"/>
      <c r="AU108" s="24"/>
      <c r="AV108" s="24"/>
      <c r="AW108" s="24"/>
      <c r="AX108" s="24"/>
      <c r="AY108" s="24"/>
      <c r="AZ108" s="45"/>
      <c r="BA108" s="92"/>
      <c r="BB108" s="45"/>
      <c r="BC108" s="46"/>
      <c r="BD108" s="32"/>
      <c r="BE108" s="69"/>
      <c r="BF108" s="105"/>
      <c r="BG108" s="105"/>
      <c r="BH108" s="102"/>
      <c r="BI108" s="38"/>
      <c r="BJ108" s="39"/>
      <c r="BK108" s="39"/>
      <c r="BL108" s="56"/>
      <c r="BM108" s="38"/>
      <c r="BN108" s="57"/>
    </row>
    <row r="109" spans="1:66" s="42" customFormat="1" ht="81.75" thickBot="1" x14ac:dyDescent="0.3">
      <c r="A109" s="21"/>
      <c r="B109" s="22" t="s">
        <v>52</v>
      </c>
      <c r="C109" s="23" t="s">
        <v>336</v>
      </c>
      <c r="D109" s="22" t="s">
        <v>226</v>
      </c>
      <c r="E109" s="22">
        <v>4</v>
      </c>
      <c r="F109" s="24"/>
      <c r="G109" s="24"/>
      <c r="H109" s="24"/>
      <c r="I109" s="24"/>
      <c r="J109" s="24"/>
      <c r="K109" s="25"/>
      <c r="L109" s="24"/>
      <c r="M109" s="23" t="s">
        <v>55</v>
      </c>
      <c r="N109" s="24">
        <v>19</v>
      </c>
      <c r="O109" s="22" t="s">
        <v>56</v>
      </c>
      <c r="P109" s="23" t="s">
        <v>57</v>
      </c>
      <c r="Q109" s="23"/>
      <c r="R109" s="22"/>
      <c r="S109" s="24"/>
      <c r="T109" s="46"/>
      <c r="U109" s="45"/>
      <c r="V109" s="46"/>
      <c r="W109" s="46"/>
      <c r="X109" s="24"/>
      <c r="Y109" s="68"/>
      <c r="Z109" s="90"/>
      <c r="AA109" s="24"/>
      <c r="AB109" s="24"/>
      <c r="AC109" s="24"/>
      <c r="AD109" s="24"/>
      <c r="AE109" s="24"/>
      <c r="AF109" s="24"/>
      <c r="AG109" s="24"/>
      <c r="AH109" s="32"/>
      <c r="AI109" s="32"/>
      <c r="AJ109" s="32"/>
      <c r="AK109" s="32"/>
      <c r="AL109" s="32"/>
      <c r="AM109" s="32"/>
      <c r="AN109" s="32"/>
      <c r="AO109" s="32">
        <f t="shared" si="1"/>
        <v>0</v>
      </c>
      <c r="AP109" s="24"/>
      <c r="AQ109" s="24"/>
      <c r="AR109" s="24"/>
      <c r="AS109" s="24"/>
      <c r="AT109" s="24"/>
      <c r="AU109" s="24"/>
      <c r="AV109" s="24"/>
      <c r="AW109" s="24"/>
      <c r="AX109" s="24"/>
      <c r="AY109" s="24"/>
      <c r="AZ109" s="45"/>
      <c r="BA109" s="92"/>
      <c r="BB109" s="45"/>
      <c r="BC109" s="46"/>
      <c r="BD109" s="32"/>
      <c r="BE109" s="69"/>
      <c r="BF109" s="105"/>
      <c r="BG109" s="105"/>
      <c r="BH109" s="102"/>
      <c r="BI109" s="38"/>
      <c r="BJ109" s="39"/>
      <c r="BK109" s="39"/>
      <c r="BL109" s="56"/>
      <c r="BM109" s="38"/>
      <c r="BN109" s="57"/>
    </row>
    <row r="110" spans="1:66" s="42" customFormat="1" ht="95.25" thickBot="1" x14ac:dyDescent="0.3">
      <c r="A110" s="21"/>
      <c r="B110" s="22" t="s">
        <v>52</v>
      </c>
      <c r="C110" s="23" t="s">
        <v>337</v>
      </c>
      <c r="D110" s="22" t="s">
        <v>226</v>
      </c>
      <c r="E110" s="22">
        <v>4</v>
      </c>
      <c r="F110" s="24"/>
      <c r="G110" s="24"/>
      <c r="H110" s="24"/>
      <c r="I110" s="24"/>
      <c r="J110" s="24"/>
      <c r="K110" s="25"/>
      <c r="L110" s="24"/>
      <c r="M110" s="23" t="s">
        <v>55</v>
      </c>
      <c r="N110" s="24">
        <v>19</v>
      </c>
      <c r="O110" s="22" t="s">
        <v>56</v>
      </c>
      <c r="P110" s="23" t="s">
        <v>57</v>
      </c>
      <c r="Q110" s="23"/>
      <c r="R110" s="22"/>
      <c r="S110" s="24"/>
      <c r="T110" s="46"/>
      <c r="U110" s="45"/>
      <c r="V110" s="46"/>
      <c r="W110" s="46"/>
      <c r="X110" s="24"/>
      <c r="Y110" s="68"/>
      <c r="Z110" s="90"/>
      <c r="AA110" s="24"/>
      <c r="AB110" s="24"/>
      <c r="AC110" s="24"/>
      <c r="AD110" s="24"/>
      <c r="AE110" s="24"/>
      <c r="AF110" s="24"/>
      <c r="AG110" s="24"/>
      <c r="AH110" s="32"/>
      <c r="AI110" s="32"/>
      <c r="AJ110" s="32"/>
      <c r="AK110" s="32"/>
      <c r="AL110" s="32"/>
      <c r="AM110" s="32"/>
      <c r="AN110" s="32"/>
      <c r="AO110" s="32">
        <f t="shared" si="1"/>
        <v>0</v>
      </c>
      <c r="AP110" s="24"/>
      <c r="AQ110" s="24"/>
      <c r="AR110" s="24"/>
      <c r="AS110" s="24"/>
      <c r="AT110" s="24"/>
      <c r="AU110" s="24"/>
      <c r="AV110" s="24"/>
      <c r="AW110" s="24"/>
      <c r="AX110" s="24"/>
      <c r="AY110" s="24"/>
      <c r="AZ110" s="45"/>
      <c r="BA110" s="92"/>
      <c r="BB110" s="45"/>
      <c r="BC110" s="46"/>
      <c r="BD110" s="32"/>
      <c r="BE110" s="69"/>
      <c r="BF110" s="105"/>
      <c r="BG110" s="105"/>
      <c r="BH110" s="102"/>
      <c r="BI110" s="38"/>
      <c r="BJ110" s="39"/>
      <c r="BK110" s="39"/>
      <c r="BL110" s="56"/>
      <c r="BM110" s="38"/>
      <c r="BN110" s="57"/>
    </row>
    <row r="111" spans="1:66" s="42" customFormat="1" ht="68.25" thickBot="1" x14ac:dyDescent="0.3">
      <c r="A111" s="21"/>
      <c r="B111" s="22" t="s">
        <v>52</v>
      </c>
      <c r="C111" s="23" t="s">
        <v>338</v>
      </c>
      <c r="D111" s="22" t="s">
        <v>207</v>
      </c>
      <c r="E111" s="22">
        <v>4</v>
      </c>
      <c r="F111" s="24"/>
      <c r="G111" s="24"/>
      <c r="H111" s="24"/>
      <c r="I111" s="24"/>
      <c r="J111" s="24"/>
      <c r="K111" s="25"/>
      <c r="L111" s="24"/>
      <c r="M111" s="23" t="s">
        <v>55</v>
      </c>
      <c r="N111" s="24">
        <v>19</v>
      </c>
      <c r="O111" s="22" t="s">
        <v>56</v>
      </c>
      <c r="P111" s="23" t="s">
        <v>57</v>
      </c>
      <c r="Q111" s="23"/>
      <c r="R111" s="22"/>
      <c r="S111" s="24"/>
      <c r="T111" s="46"/>
      <c r="U111" s="45"/>
      <c r="V111" s="46"/>
      <c r="W111" s="46"/>
      <c r="X111" s="24"/>
      <c r="Y111" s="68"/>
      <c r="Z111" s="90"/>
      <c r="AA111" s="24"/>
      <c r="AB111" s="24"/>
      <c r="AC111" s="24"/>
      <c r="AD111" s="24"/>
      <c r="AE111" s="24"/>
      <c r="AF111" s="24"/>
      <c r="AG111" s="24"/>
      <c r="AH111" s="32">
        <v>800000</v>
      </c>
      <c r="AI111" s="32">
        <v>600000</v>
      </c>
      <c r="AJ111" s="32"/>
      <c r="AK111" s="32"/>
      <c r="AL111" s="32"/>
      <c r="AM111" s="32"/>
      <c r="AN111" s="32"/>
      <c r="AO111" s="32">
        <f t="shared" si="1"/>
        <v>1400000</v>
      </c>
      <c r="AP111" s="24"/>
      <c r="AQ111" s="24"/>
      <c r="AR111" s="24"/>
      <c r="AS111" s="24"/>
      <c r="AT111" s="24"/>
      <c r="AU111" s="24"/>
      <c r="AV111" s="24"/>
      <c r="AW111" s="24"/>
      <c r="AX111" s="24"/>
      <c r="AY111" s="24"/>
      <c r="AZ111" s="45"/>
      <c r="BA111" s="92"/>
      <c r="BB111" s="45"/>
      <c r="BC111" s="46"/>
      <c r="BD111" s="32"/>
      <c r="BE111" s="69"/>
      <c r="BF111" s="105"/>
      <c r="BG111" s="105"/>
      <c r="BH111" s="102"/>
      <c r="BI111" s="38"/>
      <c r="BJ111" s="39"/>
      <c r="BK111" s="39"/>
      <c r="BL111" s="56"/>
      <c r="BM111" s="38"/>
      <c r="BN111" s="57"/>
    </row>
    <row r="112" spans="1:66" s="42" customFormat="1" ht="81.75" thickBot="1" x14ac:dyDescent="0.3">
      <c r="A112" s="21"/>
      <c r="B112" s="22" t="s">
        <v>52</v>
      </c>
      <c r="C112" s="23" t="s">
        <v>339</v>
      </c>
      <c r="D112" s="22" t="s">
        <v>340</v>
      </c>
      <c r="E112" s="22">
        <v>24</v>
      </c>
      <c r="F112" s="24"/>
      <c r="G112" s="24"/>
      <c r="H112" s="24"/>
      <c r="I112" s="24"/>
      <c r="J112" s="24"/>
      <c r="K112" s="25"/>
      <c r="L112" s="24"/>
      <c r="M112" s="23" t="s">
        <v>55</v>
      </c>
      <c r="N112" s="24">
        <v>19</v>
      </c>
      <c r="O112" s="22" t="s">
        <v>56</v>
      </c>
      <c r="P112" s="23" t="s">
        <v>57</v>
      </c>
      <c r="Q112" s="23"/>
      <c r="R112" s="22"/>
      <c r="S112" s="24"/>
      <c r="T112" s="46"/>
      <c r="U112" s="45"/>
      <c r="V112" s="46"/>
      <c r="W112" s="46"/>
      <c r="X112" s="24"/>
      <c r="Y112" s="68"/>
      <c r="Z112" s="90"/>
      <c r="AA112" s="24"/>
      <c r="AB112" s="24"/>
      <c r="AC112" s="24"/>
      <c r="AD112" s="24"/>
      <c r="AE112" s="24"/>
      <c r="AF112" s="24"/>
      <c r="AG112" s="24"/>
      <c r="AH112" s="32">
        <v>2600000</v>
      </c>
      <c r="AI112" s="32">
        <v>600000</v>
      </c>
      <c r="AJ112" s="32"/>
      <c r="AK112" s="32"/>
      <c r="AL112" s="32"/>
      <c r="AM112" s="32"/>
      <c r="AN112" s="32"/>
      <c r="AO112" s="32">
        <f t="shared" si="1"/>
        <v>3200000</v>
      </c>
      <c r="AP112" s="24"/>
      <c r="AQ112" s="24"/>
      <c r="AR112" s="24"/>
      <c r="AS112" s="24"/>
      <c r="AT112" s="24"/>
      <c r="AU112" s="24"/>
      <c r="AV112" s="24"/>
      <c r="AW112" s="24"/>
      <c r="AX112" s="24"/>
      <c r="AY112" s="24"/>
      <c r="AZ112" s="45"/>
      <c r="BA112" s="92"/>
      <c r="BB112" s="45"/>
      <c r="BC112" s="46"/>
      <c r="BD112" s="32"/>
      <c r="BE112" s="69"/>
      <c r="BF112" s="105"/>
      <c r="BG112" s="105"/>
      <c r="BH112" s="102"/>
      <c r="BI112" s="38"/>
      <c r="BJ112" s="39"/>
      <c r="BK112" s="39"/>
      <c r="BL112" s="56"/>
      <c r="BM112" s="38"/>
      <c r="BN112" s="57"/>
    </row>
    <row r="113" spans="1:66" s="42" customFormat="1" ht="54.75" thickBot="1" x14ac:dyDescent="0.3">
      <c r="A113" s="21"/>
      <c r="B113" s="22" t="s">
        <v>52</v>
      </c>
      <c r="C113" s="23" t="s">
        <v>341</v>
      </c>
      <c r="D113" s="22" t="s">
        <v>207</v>
      </c>
      <c r="E113" s="22">
        <v>2</v>
      </c>
      <c r="F113" s="24"/>
      <c r="G113" s="24"/>
      <c r="H113" s="24"/>
      <c r="I113" s="24"/>
      <c r="J113" s="24"/>
      <c r="K113" s="25"/>
      <c r="L113" s="24"/>
      <c r="M113" s="23" t="s">
        <v>55</v>
      </c>
      <c r="N113" s="24">
        <v>19</v>
      </c>
      <c r="O113" s="22" t="s">
        <v>56</v>
      </c>
      <c r="P113" s="23" t="s">
        <v>57</v>
      </c>
      <c r="Q113" s="23"/>
      <c r="R113" s="22"/>
      <c r="S113" s="24"/>
      <c r="T113" s="46"/>
      <c r="U113" s="45"/>
      <c r="V113" s="46"/>
      <c r="W113" s="46"/>
      <c r="X113" s="24"/>
      <c r="Y113" s="68"/>
      <c r="Z113" s="90"/>
      <c r="AA113" s="24"/>
      <c r="AB113" s="24"/>
      <c r="AC113" s="24"/>
      <c r="AD113" s="24"/>
      <c r="AE113" s="24"/>
      <c r="AF113" s="24"/>
      <c r="AG113" s="24"/>
      <c r="AH113" s="32">
        <v>800000</v>
      </c>
      <c r="AI113" s="32">
        <v>600000</v>
      </c>
      <c r="AJ113" s="32"/>
      <c r="AK113" s="32"/>
      <c r="AL113" s="32"/>
      <c r="AM113" s="32"/>
      <c r="AN113" s="32"/>
      <c r="AO113" s="32">
        <f t="shared" si="1"/>
        <v>1400000</v>
      </c>
      <c r="AP113" s="24"/>
      <c r="AQ113" s="24"/>
      <c r="AR113" s="24"/>
      <c r="AS113" s="24"/>
      <c r="AT113" s="24"/>
      <c r="AU113" s="24"/>
      <c r="AV113" s="24"/>
      <c r="AW113" s="24"/>
      <c r="AX113" s="24"/>
      <c r="AY113" s="24"/>
      <c r="AZ113" s="45"/>
      <c r="BA113" s="92"/>
      <c r="BB113" s="45"/>
      <c r="BC113" s="46"/>
      <c r="BD113" s="32"/>
      <c r="BE113" s="69"/>
      <c r="BF113" s="105"/>
      <c r="BG113" s="105"/>
      <c r="BH113" s="102"/>
      <c r="BI113" s="38"/>
      <c r="BJ113" s="39"/>
      <c r="BK113" s="39"/>
      <c r="BL113" s="56"/>
      <c r="BM113" s="38"/>
      <c r="BN113" s="57"/>
    </row>
    <row r="114" spans="1:66" s="42" customFormat="1" ht="54.75" thickBot="1" x14ac:dyDescent="0.3">
      <c r="A114" s="21"/>
      <c r="B114" s="22" t="s">
        <v>52</v>
      </c>
      <c r="C114" s="23" t="s">
        <v>342</v>
      </c>
      <c r="D114" s="22" t="s">
        <v>323</v>
      </c>
      <c r="E114" s="22">
        <v>4</v>
      </c>
      <c r="F114" s="24"/>
      <c r="G114" s="24"/>
      <c r="H114" s="24"/>
      <c r="I114" s="24"/>
      <c r="J114" s="24"/>
      <c r="K114" s="25"/>
      <c r="L114" s="24"/>
      <c r="M114" s="23" t="s">
        <v>55</v>
      </c>
      <c r="N114" s="24">
        <v>19</v>
      </c>
      <c r="O114" s="22" t="s">
        <v>56</v>
      </c>
      <c r="P114" s="23" t="s">
        <v>57</v>
      </c>
      <c r="Q114" s="23"/>
      <c r="R114" s="22"/>
      <c r="S114" s="24"/>
      <c r="T114" s="46"/>
      <c r="U114" s="45"/>
      <c r="V114" s="46"/>
      <c r="W114" s="46"/>
      <c r="X114" s="24"/>
      <c r="Y114" s="68"/>
      <c r="Z114" s="90"/>
      <c r="AA114" s="24"/>
      <c r="AB114" s="24"/>
      <c r="AC114" s="24"/>
      <c r="AD114" s="24"/>
      <c r="AE114" s="24"/>
      <c r="AF114" s="24"/>
      <c r="AG114" s="24"/>
      <c r="AH114" s="32">
        <v>1800000</v>
      </c>
      <c r="AI114" s="32"/>
      <c r="AJ114" s="32"/>
      <c r="AK114" s="32"/>
      <c r="AL114" s="32"/>
      <c r="AM114" s="32"/>
      <c r="AN114" s="32"/>
      <c r="AO114" s="32">
        <f t="shared" si="1"/>
        <v>1800000</v>
      </c>
      <c r="AP114" s="24"/>
      <c r="AQ114" s="24"/>
      <c r="AR114" s="24"/>
      <c r="AS114" s="24"/>
      <c r="AT114" s="24"/>
      <c r="AU114" s="24"/>
      <c r="AV114" s="24"/>
      <c r="AW114" s="24"/>
      <c r="AX114" s="24"/>
      <c r="AY114" s="24"/>
      <c r="AZ114" s="45"/>
      <c r="BA114" s="92"/>
      <c r="BB114" s="45"/>
      <c r="BC114" s="46"/>
      <c r="BD114" s="32"/>
      <c r="BE114" s="69"/>
      <c r="BF114" s="105"/>
      <c r="BG114" s="105"/>
      <c r="BH114" s="102"/>
      <c r="BI114" s="38"/>
      <c r="BJ114" s="39"/>
      <c r="BK114" s="39"/>
      <c r="BL114" s="56"/>
      <c r="BM114" s="38"/>
      <c r="BN114" s="57"/>
    </row>
    <row r="115" spans="1:66" s="42" customFormat="1" ht="68.25" thickBot="1" x14ac:dyDescent="0.3">
      <c r="A115" s="21"/>
      <c r="B115" s="22" t="s">
        <v>52</v>
      </c>
      <c r="C115" s="23" t="s">
        <v>343</v>
      </c>
      <c r="D115" s="22" t="s">
        <v>344</v>
      </c>
      <c r="E115" s="22">
        <v>12</v>
      </c>
      <c r="F115" s="24"/>
      <c r="G115" s="24"/>
      <c r="H115" s="24"/>
      <c r="I115" s="24"/>
      <c r="J115" s="24"/>
      <c r="K115" s="25"/>
      <c r="L115" s="24"/>
      <c r="M115" s="23" t="s">
        <v>55</v>
      </c>
      <c r="N115" s="24">
        <v>19</v>
      </c>
      <c r="O115" s="22" t="s">
        <v>56</v>
      </c>
      <c r="P115" s="23" t="s">
        <v>57</v>
      </c>
      <c r="Q115" s="23"/>
      <c r="R115" s="22"/>
      <c r="S115" s="24"/>
      <c r="T115" s="46"/>
      <c r="U115" s="45"/>
      <c r="V115" s="46"/>
      <c r="W115" s="46"/>
      <c r="X115" s="24"/>
      <c r="Y115" s="68"/>
      <c r="Z115" s="90"/>
      <c r="AA115" s="24"/>
      <c r="AB115" s="24"/>
      <c r="AC115" s="24"/>
      <c r="AD115" s="24"/>
      <c r="AE115" s="24"/>
      <c r="AF115" s="24"/>
      <c r="AG115" s="24"/>
      <c r="AH115" s="32">
        <v>1800000</v>
      </c>
      <c r="AI115" s="32"/>
      <c r="AJ115" s="32"/>
      <c r="AK115" s="32"/>
      <c r="AL115" s="32"/>
      <c r="AM115" s="32"/>
      <c r="AN115" s="32"/>
      <c r="AO115" s="32">
        <f t="shared" si="1"/>
        <v>1800000</v>
      </c>
      <c r="AP115" s="24"/>
      <c r="AQ115" s="24"/>
      <c r="AR115" s="24"/>
      <c r="AS115" s="24"/>
      <c r="AT115" s="24"/>
      <c r="AU115" s="24"/>
      <c r="AV115" s="24"/>
      <c r="AW115" s="24"/>
      <c r="AX115" s="24"/>
      <c r="AY115" s="24"/>
      <c r="AZ115" s="45"/>
      <c r="BA115" s="92"/>
      <c r="BB115" s="45"/>
      <c r="BC115" s="46"/>
      <c r="BD115" s="32"/>
      <c r="BE115" s="69"/>
      <c r="BF115" s="105"/>
      <c r="BG115" s="105"/>
      <c r="BH115" s="102"/>
      <c r="BI115" s="38"/>
      <c r="BJ115" s="39"/>
      <c r="BK115" s="39"/>
      <c r="BL115" s="56"/>
      <c r="BM115" s="38"/>
      <c r="BN115" s="57"/>
    </row>
    <row r="116" spans="1:66" s="42" customFormat="1" ht="41.25" thickBot="1" x14ac:dyDescent="0.3">
      <c r="A116" s="21"/>
      <c r="B116" s="22" t="s">
        <v>52</v>
      </c>
      <c r="C116" s="23" t="s">
        <v>345</v>
      </c>
      <c r="D116" s="22" t="s">
        <v>344</v>
      </c>
      <c r="E116" s="22">
        <v>6</v>
      </c>
      <c r="F116" s="24"/>
      <c r="G116" s="24"/>
      <c r="H116" s="24"/>
      <c r="I116" s="24"/>
      <c r="J116" s="24"/>
      <c r="K116" s="25"/>
      <c r="L116" s="24"/>
      <c r="M116" s="23" t="s">
        <v>55</v>
      </c>
      <c r="N116" s="24">
        <v>19</v>
      </c>
      <c r="O116" s="22" t="s">
        <v>56</v>
      </c>
      <c r="P116" s="23" t="s">
        <v>57</v>
      </c>
      <c r="Q116" s="23"/>
      <c r="R116" s="22"/>
      <c r="S116" s="24"/>
      <c r="T116" s="43"/>
      <c r="U116" s="63"/>
      <c r="V116" s="43"/>
      <c r="W116" s="43"/>
      <c r="X116" s="24"/>
      <c r="Y116" s="72"/>
      <c r="Z116" s="88"/>
      <c r="AA116" s="24"/>
      <c r="AB116" s="24"/>
      <c r="AC116" s="24"/>
      <c r="AD116" s="24"/>
      <c r="AE116" s="24"/>
      <c r="AF116" s="24"/>
      <c r="AG116" s="24"/>
      <c r="AH116" s="32">
        <v>1800000</v>
      </c>
      <c r="AI116" s="32"/>
      <c r="AJ116" s="32"/>
      <c r="AK116" s="32"/>
      <c r="AL116" s="32"/>
      <c r="AM116" s="32"/>
      <c r="AN116" s="32"/>
      <c r="AO116" s="32">
        <f t="shared" si="1"/>
        <v>1800000</v>
      </c>
      <c r="AP116" s="24"/>
      <c r="AQ116" s="24"/>
      <c r="AR116" s="24"/>
      <c r="AS116" s="24"/>
      <c r="AT116" s="24"/>
      <c r="AU116" s="24"/>
      <c r="AV116" s="24"/>
      <c r="AW116" s="24"/>
      <c r="AX116" s="24"/>
      <c r="AY116" s="24"/>
      <c r="AZ116" s="63"/>
      <c r="BA116" s="96"/>
      <c r="BB116" s="63"/>
      <c r="BC116" s="43"/>
      <c r="BD116" s="32"/>
      <c r="BE116" s="58"/>
      <c r="BF116" s="106"/>
      <c r="BG116" s="106"/>
      <c r="BH116" s="103"/>
      <c r="BI116" s="38"/>
      <c r="BJ116" s="39"/>
      <c r="BK116" s="39"/>
      <c r="BL116" s="56"/>
      <c r="BM116" s="38"/>
      <c r="BN116" s="57"/>
    </row>
    <row r="117" spans="1:66" s="42" customFormat="1" ht="68.25" thickBot="1" x14ac:dyDescent="0.3">
      <c r="A117" s="21"/>
      <c r="B117" s="22" t="s">
        <v>52</v>
      </c>
      <c r="C117" s="23" t="s">
        <v>346</v>
      </c>
      <c r="D117" s="22" t="s">
        <v>344</v>
      </c>
      <c r="E117" s="22">
        <v>2</v>
      </c>
      <c r="F117" s="24"/>
      <c r="G117" s="24"/>
      <c r="H117" s="24"/>
      <c r="I117" s="24"/>
      <c r="J117" s="24"/>
      <c r="K117" s="25"/>
      <c r="L117" s="24"/>
      <c r="M117" s="33" t="s">
        <v>55</v>
      </c>
      <c r="N117" s="87">
        <v>19</v>
      </c>
      <c r="O117" s="27" t="s">
        <v>56</v>
      </c>
      <c r="P117" s="33" t="s">
        <v>57</v>
      </c>
      <c r="Q117" s="23"/>
      <c r="R117" s="22"/>
      <c r="S117" s="24"/>
      <c r="T117" s="27">
        <v>1905015</v>
      </c>
      <c r="U117" s="33" t="s">
        <v>255</v>
      </c>
      <c r="V117" s="27">
        <v>190501501</v>
      </c>
      <c r="W117" s="33" t="s">
        <v>347</v>
      </c>
      <c r="X117" s="24"/>
      <c r="Y117" s="67" t="s">
        <v>60</v>
      </c>
      <c r="Z117" s="87">
        <v>1</v>
      </c>
      <c r="AA117" s="24"/>
      <c r="AB117" s="24"/>
      <c r="AC117" s="24"/>
      <c r="AD117" s="24"/>
      <c r="AE117" s="24"/>
      <c r="AF117" s="24"/>
      <c r="AG117" s="24"/>
      <c r="AH117" s="32">
        <v>2783333</v>
      </c>
      <c r="AI117" s="32"/>
      <c r="AJ117" s="32"/>
      <c r="AK117" s="32"/>
      <c r="AL117" s="32"/>
      <c r="AM117" s="32"/>
      <c r="AN117" s="32"/>
      <c r="AO117" s="32">
        <f t="shared" si="1"/>
        <v>2783333</v>
      </c>
      <c r="AP117" s="24"/>
      <c r="AQ117" s="24"/>
      <c r="AR117" s="24"/>
      <c r="AS117" s="24"/>
      <c r="AT117" s="24"/>
      <c r="AU117" s="24"/>
      <c r="AV117" s="24"/>
      <c r="AW117" s="24"/>
      <c r="AX117" s="24"/>
      <c r="AY117" s="24"/>
      <c r="AZ117" s="33" t="s">
        <v>55</v>
      </c>
      <c r="BA117" s="91" t="s">
        <v>61</v>
      </c>
      <c r="BB117" s="33" t="s">
        <v>57</v>
      </c>
      <c r="BC117" s="27">
        <v>1905</v>
      </c>
      <c r="BD117" s="32"/>
      <c r="BE117" s="53" t="s">
        <v>348</v>
      </c>
      <c r="BF117" s="54">
        <v>0.20699999999999999</v>
      </c>
      <c r="BG117" s="55" t="s">
        <v>69</v>
      </c>
      <c r="BH117" s="54">
        <v>0.187</v>
      </c>
      <c r="BI117" s="38"/>
      <c r="BJ117" s="39"/>
      <c r="BK117" s="39"/>
      <c r="BL117" s="56"/>
      <c r="BM117" s="38"/>
      <c r="BN117" s="57"/>
    </row>
    <row r="118" spans="1:66" s="42" customFormat="1" ht="54.75" thickBot="1" x14ac:dyDescent="0.3">
      <c r="A118" s="21"/>
      <c r="B118" s="22" t="s">
        <v>52</v>
      </c>
      <c r="C118" s="23" t="s">
        <v>349</v>
      </c>
      <c r="D118" s="22" t="s">
        <v>344</v>
      </c>
      <c r="E118" s="22">
        <v>2</v>
      </c>
      <c r="F118" s="24"/>
      <c r="G118" s="24"/>
      <c r="H118" s="24"/>
      <c r="I118" s="24"/>
      <c r="J118" s="24"/>
      <c r="K118" s="25"/>
      <c r="L118" s="24"/>
      <c r="M118" s="45"/>
      <c r="N118" s="90"/>
      <c r="O118" s="46"/>
      <c r="P118" s="45"/>
      <c r="Q118" s="23"/>
      <c r="R118" s="22"/>
      <c r="S118" s="24"/>
      <c r="T118" s="46"/>
      <c r="U118" s="45"/>
      <c r="V118" s="46"/>
      <c r="W118" s="45"/>
      <c r="X118" s="24"/>
      <c r="Y118" s="68"/>
      <c r="Z118" s="90"/>
      <c r="AA118" s="24"/>
      <c r="AB118" s="24"/>
      <c r="AC118" s="24"/>
      <c r="AD118" s="24"/>
      <c r="AE118" s="24"/>
      <c r="AF118" s="24"/>
      <c r="AG118" s="24"/>
      <c r="AH118" s="32">
        <v>800000</v>
      </c>
      <c r="AI118" s="32"/>
      <c r="AJ118" s="32"/>
      <c r="AK118" s="32"/>
      <c r="AL118" s="32"/>
      <c r="AM118" s="32"/>
      <c r="AN118" s="32"/>
      <c r="AO118" s="32">
        <f t="shared" si="1"/>
        <v>800000</v>
      </c>
      <c r="AP118" s="24"/>
      <c r="AQ118" s="24"/>
      <c r="AR118" s="24"/>
      <c r="AS118" s="24"/>
      <c r="AT118" s="24"/>
      <c r="AU118" s="24"/>
      <c r="AV118" s="24"/>
      <c r="AW118" s="24"/>
      <c r="AX118" s="24"/>
      <c r="AY118" s="24"/>
      <c r="AZ118" s="45"/>
      <c r="BA118" s="92"/>
      <c r="BB118" s="45"/>
      <c r="BC118" s="46"/>
      <c r="BD118" s="32"/>
      <c r="BE118" s="69"/>
      <c r="BF118" s="70"/>
      <c r="BG118" s="71"/>
      <c r="BH118" s="70"/>
      <c r="BI118" s="38"/>
      <c r="BJ118" s="39"/>
      <c r="BK118" s="39"/>
      <c r="BL118" s="56"/>
      <c r="BM118" s="38"/>
      <c r="BN118" s="57"/>
    </row>
    <row r="119" spans="1:66" s="42" customFormat="1" ht="109.5" customHeight="1" thickBot="1" x14ac:dyDescent="0.3">
      <c r="A119" s="21"/>
      <c r="B119" s="22" t="s">
        <v>52</v>
      </c>
      <c r="C119" s="23" t="s">
        <v>350</v>
      </c>
      <c r="D119" s="22" t="s">
        <v>207</v>
      </c>
      <c r="E119" s="22">
        <v>2</v>
      </c>
      <c r="F119" s="24"/>
      <c r="G119" s="24"/>
      <c r="H119" s="24"/>
      <c r="I119" s="24"/>
      <c r="J119" s="24"/>
      <c r="K119" s="25"/>
      <c r="L119" s="24"/>
      <c r="M119" s="63"/>
      <c r="N119" s="88"/>
      <c r="O119" s="43"/>
      <c r="P119" s="63"/>
      <c r="Q119" s="23"/>
      <c r="R119" s="22"/>
      <c r="S119" s="24"/>
      <c r="T119" s="46"/>
      <c r="U119" s="45"/>
      <c r="V119" s="43"/>
      <c r="W119" s="63"/>
      <c r="X119" s="24"/>
      <c r="Y119" s="72"/>
      <c r="Z119" s="88"/>
      <c r="AA119" s="24"/>
      <c r="AB119" s="24"/>
      <c r="AC119" s="24"/>
      <c r="AD119" s="24"/>
      <c r="AE119" s="24"/>
      <c r="AF119" s="24"/>
      <c r="AG119" s="24"/>
      <c r="AH119" s="32">
        <v>800000</v>
      </c>
      <c r="AI119" s="32"/>
      <c r="AJ119" s="32"/>
      <c r="AK119" s="32"/>
      <c r="AL119" s="32"/>
      <c r="AM119" s="32"/>
      <c r="AN119" s="32"/>
      <c r="AO119" s="32">
        <f t="shared" si="1"/>
        <v>800000</v>
      </c>
      <c r="AP119" s="24"/>
      <c r="AQ119" s="24"/>
      <c r="AR119" s="24"/>
      <c r="AS119" s="24"/>
      <c r="AT119" s="24"/>
      <c r="AU119" s="24"/>
      <c r="AV119" s="24"/>
      <c r="AW119" s="24"/>
      <c r="AX119" s="24"/>
      <c r="AY119" s="24"/>
      <c r="AZ119" s="45"/>
      <c r="BA119" s="92"/>
      <c r="BB119" s="45"/>
      <c r="BC119" s="46"/>
      <c r="BD119" s="32"/>
      <c r="BE119" s="69"/>
      <c r="BF119" s="70"/>
      <c r="BG119" s="71"/>
      <c r="BH119" s="70"/>
      <c r="BI119" s="38"/>
      <c r="BJ119" s="39"/>
      <c r="BK119" s="39"/>
      <c r="BL119" s="56"/>
      <c r="BM119" s="38"/>
      <c r="BN119" s="57"/>
    </row>
    <row r="120" spans="1:66" s="42" customFormat="1" ht="41.25" thickBot="1" x14ac:dyDescent="0.3">
      <c r="A120" s="21"/>
      <c r="B120" s="22" t="s">
        <v>52</v>
      </c>
      <c r="C120" s="23" t="s">
        <v>351</v>
      </c>
      <c r="D120" s="22" t="s">
        <v>207</v>
      </c>
      <c r="E120" s="22">
        <v>1</v>
      </c>
      <c r="F120" s="24"/>
      <c r="G120" s="24"/>
      <c r="H120" s="24"/>
      <c r="I120" s="24"/>
      <c r="J120" s="24"/>
      <c r="K120" s="25"/>
      <c r="L120" s="24"/>
      <c r="M120" s="33" t="s">
        <v>55</v>
      </c>
      <c r="N120" s="87">
        <v>19</v>
      </c>
      <c r="O120" s="27" t="s">
        <v>56</v>
      </c>
      <c r="P120" s="33" t="s">
        <v>57</v>
      </c>
      <c r="Q120" s="23"/>
      <c r="R120" s="22"/>
      <c r="S120" s="24"/>
      <c r="T120" s="46"/>
      <c r="U120" s="45"/>
      <c r="V120" s="27">
        <v>190501500</v>
      </c>
      <c r="W120" s="33" t="s">
        <v>352</v>
      </c>
      <c r="X120" s="24"/>
      <c r="Y120" s="67" t="s">
        <v>60</v>
      </c>
      <c r="Z120" s="87">
        <v>1</v>
      </c>
      <c r="AA120" s="24"/>
      <c r="AB120" s="24"/>
      <c r="AC120" s="24"/>
      <c r="AD120" s="24"/>
      <c r="AE120" s="24"/>
      <c r="AF120" s="24"/>
      <c r="AG120" s="24"/>
      <c r="AH120" s="32">
        <v>800000</v>
      </c>
      <c r="AI120" s="32"/>
      <c r="AJ120" s="32"/>
      <c r="AK120" s="32"/>
      <c r="AL120" s="32"/>
      <c r="AM120" s="32"/>
      <c r="AN120" s="32"/>
      <c r="AO120" s="32">
        <f t="shared" si="1"/>
        <v>800000</v>
      </c>
      <c r="AP120" s="24"/>
      <c r="AQ120" s="24"/>
      <c r="AR120" s="24"/>
      <c r="AS120" s="24"/>
      <c r="AT120" s="24"/>
      <c r="AU120" s="24"/>
      <c r="AV120" s="24"/>
      <c r="AW120" s="24"/>
      <c r="AX120" s="24"/>
      <c r="AY120" s="24"/>
      <c r="AZ120" s="45"/>
      <c r="BA120" s="92"/>
      <c r="BB120" s="45"/>
      <c r="BC120" s="46"/>
      <c r="BD120" s="32"/>
      <c r="BE120" s="69"/>
      <c r="BF120" s="70"/>
      <c r="BG120" s="71"/>
      <c r="BH120" s="70"/>
      <c r="BI120" s="38"/>
      <c r="BJ120" s="39"/>
      <c r="BK120" s="39"/>
      <c r="BL120" s="56"/>
      <c r="BM120" s="38"/>
      <c r="BN120" s="57"/>
    </row>
    <row r="121" spans="1:66" s="42" customFormat="1" ht="54.75" thickBot="1" x14ac:dyDescent="0.3">
      <c r="A121" s="21"/>
      <c r="B121" s="22" t="s">
        <v>52</v>
      </c>
      <c r="C121" s="23" t="s">
        <v>353</v>
      </c>
      <c r="D121" s="22" t="s">
        <v>354</v>
      </c>
      <c r="E121" s="22">
        <v>1</v>
      </c>
      <c r="F121" s="24"/>
      <c r="G121" s="24"/>
      <c r="H121" s="24"/>
      <c r="I121" s="24"/>
      <c r="J121" s="24"/>
      <c r="K121" s="25"/>
      <c r="L121" s="24"/>
      <c r="M121" s="63"/>
      <c r="N121" s="88"/>
      <c r="O121" s="43"/>
      <c r="P121" s="63"/>
      <c r="Q121" s="23"/>
      <c r="R121" s="22"/>
      <c r="S121" s="24"/>
      <c r="T121" s="43"/>
      <c r="U121" s="63"/>
      <c r="V121" s="43"/>
      <c r="W121" s="63"/>
      <c r="X121" s="24"/>
      <c r="Y121" s="72"/>
      <c r="Z121" s="88"/>
      <c r="AA121" s="24"/>
      <c r="AB121" s="24"/>
      <c r="AC121" s="24"/>
      <c r="AD121" s="24"/>
      <c r="AE121" s="24"/>
      <c r="AF121" s="24"/>
      <c r="AG121" s="24"/>
      <c r="AH121" s="32"/>
      <c r="AI121" s="32">
        <v>600000</v>
      </c>
      <c r="AJ121" s="32"/>
      <c r="AK121" s="32"/>
      <c r="AL121" s="32"/>
      <c r="AM121" s="32"/>
      <c r="AN121" s="32"/>
      <c r="AO121" s="32">
        <f t="shared" si="1"/>
        <v>600000</v>
      </c>
      <c r="AP121" s="24"/>
      <c r="AQ121" s="24"/>
      <c r="AR121" s="24"/>
      <c r="AS121" s="24"/>
      <c r="AT121" s="24"/>
      <c r="AU121" s="24"/>
      <c r="AV121" s="24"/>
      <c r="AW121" s="24"/>
      <c r="AX121" s="24"/>
      <c r="AY121" s="24"/>
      <c r="AZ121" s="63"/>
      <c r="BA121" s="96"/>
      <c r="BB121" s="63"/>
      <c r="BC121" s="43"/>
      <c r="BD121" s="32"/>
      <c r="BE121" s="58"/>
      <c r="BF121" s="59"/>
      <c r="BG121" s="60"/>
      <c r="BH121" s="59"/>
      <c r="BI121" s="38"/>
      <c r="BJ121" s="39"/>
      <c r="BK121" s="39"/>
      <c r="BL121" s="56"/>
      <c r="BM121" s="38"/>
      <c r="BN121" s="57"/>
    </row>
    <row r="122" spans="1:66" s="42" customFormat="1" ht="81.75" thickBot="1" x14ac:dyDescent="0.3">
      <c r="A122" s="21"/>
      <c r="B122" s="22" t="s">
        <v>52</v>
      </c>
      <c r="C122" s="23" t="s">
        <v>355</v>
      </c>
      <c r="D122" s="22" t="s">
        <v>344</v>
      </c>
      <c r="E122" s="22">
        <v>1</v>
      </c>
      <c r="F122" s="24"/>
      <c r="G122" s="24"/>
      <c r="H122" s="24"/>
      <c r="I122" s="24"/>
      <c r="J122" s="24"/>
      <c r="K122" s="25"/>
      <c r="L122" s="24"/>
      <c r="M122" s="23" t="s">
        <v>55</v>
      </c>
      <c r="N122" s="24">
        <v>19</v>
      </c>
      <c r="O122" s="22" t="s">
        <v>56</v>
      </c>
      <c r="P122" s="23" t="s">
        <v>57</v>
      </c>
      <c r="Q122" s="23"/>
      <c r="R122" s="22"/>
      <c r="S122" s="24"/>
      <c r="T122" s="80"/>
      <c r="U122" s="79" t="s">
        <v>329</v>
      </c>
      <c r="V122" s="22"/>
      <c r="W122" s="23" t="s">
        <v>330</v>
      </c>
      <c r="X122" s="24"/>
      <c r="Y122" s="31" t="s">
        <v>60</v>
      </c>
      <c r="Z122" s="24">
        <v>1</v>
      </c>
      <c r="AA122" s="24"/>
      <c r="AB122" s="24"/>
      <c r="AC122" s="24"/>
      <c r="AD122" s="24"/>
      <c r="AE122" s="24"/>
      <c r="AF122" s="24"/>
      <c r="AG122" s="24"/>
      <c r="AH122" s="32">
        <v>800000</v>
      </c>
      <c r="AI122" s="32"/>
      <c r="AJ122" s="32"/>
      <c r="AK122" s="32"/>
      <c r="AL122" s="32"/>
      <c r="AM122" s="32"/>
      <c r="AN122" s="32"/>
      <c r="AO122" s="32">
        <f t="shared" si="1"/>
        <v>800000</v>
      </c>
      <c r="AP122" s="24"/>
      <c r="AQ122" s="24"/>
      <c r="AR122" s="24"/>
      <c r="AS122" s="24"/>
      <c r="AT122" s="24"/>
      <c r="AU122" s="24"/>
      <c r="AV122" s="24"/>
      <c r="AW122" s="24"/>
      <c r="AX122" s="24"/>
      <c r="AY122" s="24"/>
      <c r="AZ122" s="23" t="s">
        <v>55</v>
      </c>
      <c r="BA122" s="35" t="s">
        <v>61</v>
      </c>
      <c r="BB122" s="23" t="s">
        <v>57</v>
      </c>
      <c r="BC122" s="22">
        <v>1906</v>
      </c>
      <c r="BD122" s="32"/>
      <c r="BE122" s="36" t="s">
        <v>331</v>
      </c>
      <c r="BF122" s="107" t="s">
        <v>243</v>
      </c>
      <c r="BG122" s="32" t="s">
        <v>67</v>
      </c>
      <c r="BH122" s="25">
        <v>1</v>
      </c>
      <c r="BI122" s="38"/>
      <c r="BJ122" s="39"/>
      <c r="BK122" s="39"/>
      <c r="BL122" s="56"/>
      <c r="BM122" s="38"/>
      <c r="BN122" s="57"/>
    </row>
    <row r="123" spans="1:66" s="42" customFormat="1" ht="95.25" thickBot="1" x14ac:dyDescent="0.3">
      <c r="A123" s="21"/>
      <c r="B123" s="22" t="s">
        <v>52</v>
      </c>
      <c r="C123" s="23" t="s">
        <v>356</v>
      </c>
      <c r="D123" s="22" t="s">
        <v>357</v>
      </c>
      <c r="E123" s="22">
        <v>3</v>
      </c>
      <c r="F123" s="24"/>
      <c r="G123" s="24"/>
      <c r="H123" s="24"/>
      <c r="I123" s="24"/>
      <c r="J123" s="24"/>
      <c r="K123" s="25"/>
      <c r="L123" s="24"/>
      <c r="M123" s="23" t="s">
        <v>55</v>
      </c>
      <c r="N123" s="24">
        <v>19</v>
      </c>
      <c r="O123" s="22" t="s">
        <v>56</v>
      </c>
      <c r="P123" s="23" t="s">
        <v>57</v>
      </c>
      <c r="Q123" s="23"/>
      <c r="R123" s="22"/>
      <c r="S123" s="24"/>
      <c r="T123" s="80"/>
      <c r="U123" s="79" t="s">
        <v>358</v>
      </c>
      <c r="V123" s="22"/>
      <c r="W123" s="23" t="s">
        <v>359</v>
      </c>
      <c r="X123" s="24"/>
      <c r="Y123" s="31" t="s">
        <v>60</v>
      </c>
      <c r="Z123" s="24">
        <v>3</v>
      </c>
      <c r="AA123" s="24"/>
      <c r="AB123" s="24"/>
      <c r="AC123" s="24"/>
      <c r="AD123" s="24"/>
      <c r="AE123" s="24"/>
      <c r="AF123" s="24"/>
      <c r="AG123" s="24"/>
      <c r="AH123" s="32"/>
      <c r="AI123" s="32">
        <v>6580258</v>
      </c>
      <c r="AJ123" s="32"/>
      <c r="AK123" s="32"/>
      <c r="AL123" s="32"/>
      <c r="AM123" s="32"/>
      <c r="AN123" s="32"/>
      <c r="AO123" s="32">
        <f t="shared" si="1"/>
        <v>6580258</v>
      </c>
      <c r="AP123" s="24"/>
      <c r="AQ123" s="24"/>
      <c r="AR123" s="24"/>
      <c r="AS123" s="24"/>
      <c r="AT123" s="24"/>
      <c r="AU123" s="24"/>
      <c r="AV123" s="24"/>
      <c r="AW123" s="24"/>
      <c r="AX123" s="24"/>
      <c r="AY123" s="24"/>
      <c r="AZ123" s="23" t="s">
        <v>55</v>
      </c>
      <c r="BA123" s="35" t="s">
        <v>61</v>
      </c>
      <c r="BB123" s="23" t="s">
        <v>57</v>
      </c>
      <c r="BC123" s="22">
        <v>1905</v>
      </c>
      <c r="BD123" s="32"/>
      <c r="BE123" s="36" t="s">
        <v>360</v>
      </c>
      <c r="BF123" s="107" t="s">
        <v>243</v>
      </c>
      <c r="BG123" s="32" t="s">
        <v>67</v>
      </c>
      <c r="BH123" s="25">
        <v>1</v>
      </c>
      <c r="BI123" s="38"/>
      <c r="BJ123" s="39"/>
      <c r="BK123" s="39"/>
      <c r="BL123" s="56"/>
      <c r="BM123" s="38"/>
      <c r="BN123" s="57"/>
    </row>
    <row r="124" spans="1:66" s="42" customFormat="1" ht="47.25" customHeight="1" thickBot="1" x14ac:dyDescent="0.3">
      <c r="A124" s="21"/>
      <c r="B124" s="22" t="s">
        <v>52</v>
      </c>
      <c r="C124" s="23" t="s">
        <v>361</v>
      </c>
      <c r="D124" s="22" t="s">
        <v>362</v>
      </c>
      <c r="E124" s="61">
        <v>4593</v>
      </c>
      <c r="F124" s="24"/>
      <c r="G124" s="24"/>
      <c r="H124" s="24"/>
      <c r="I124" s="24"/>
      <c r="J124" s="24"/>
      <c r="K124" s="25"/>
      <c r="L124" s="24"/>
      <c r="M124" s="23" t="s">
        <v>55</v>
      </c>
      <c r="N124" s="24">
        <v>19</v>
      </c>
      <c r="O124" s="22" t="s">
        <v>56</v>
      </c>
      <c r="P124" s="23" t="s">
        <v>57</v>
      </c>
      <c r="Q124" s="23"/>
      <c r="R124" s="22"/>
      <c r="S124" s="24"/>
      <c r="T124" s="27">
        <v>1906030</v>
      </c>
      <c r="U124" s="33" t="s">
        <v>363</v>
      </c>
      <c r="V124" s="27">
        <v>190603000</v>
      </c>
      <c r="W124" s="33" t="s">
        <v>364</v>
      </c>
      <c r="X124" s="24"/>
      <c r="Y124" s="67" t="s">
        <v>67</v>
      </c>
      <c r="Z124" s="116">
        <v>4500</v>
      </c>
      <c r="AA124" s="24"/>
      <c r="AB124" s="24"/>
      <c r="AC124" s="24"/>
      <c r="AD124" s="24"/>
      <c r="AE124" s="24"/>
      <c r="AF124" s="24"/>
      <c r="AG124" s="24"/>
      <c r="AH124" s="32"/>
      <c r="AI124" s="32">
        <v>1613073351</v>
      </c>
      <c r="AJ124" s="32">
        <v>307429357</v>
      </c>
      <c r="AK124" s="32"/>
      <c r="AL124" s="32"/>
      <c r="AM124" s="32"/>
      <c r="AN124" s="32">
        <v>1758594569</v>
      </c>
      <c r="AO124" s="32">
        <f t="shared" si="1"/>
        <v>3679097277</v>
      </c>
      <c r="AP124" s="24"/>
      <c r="AQ124" s="24"/>
      <c r="AR124" s="24"/>
      <c r="AS124" s="24"/>
      <c r="AT124" s="24"/>
      <c r="AU124" s="24"/>
      <c r="AV124" s="24"/>
      <c r="AW124" s="24"/>
      <c r="AX124" s="24"/>
      <c r="AY124" s="24"/>
      <c r="AZ124" s="33" t="s">
        <v>55</v>
      </c>
      <c r="BA124" s="91" t="s">
        <v>61</v>
      </c>
      <c r="BB124" s="33" t="s">
        <v>57</v>
      </c>
      <c r="BC124" s="27">
        <v>1906</v>
      </c>
      <c r="BD124" s="32"/>
      <c r="BE124" s="53" t="s">
        <v>365</v>
      </c>
      <c r="BF124" s="54">
        <v>0.158</v>
      </c>
      <c r="BG124" s="55" t="s">
        <v>69</v>
      </c>
      <c r="BH124" s="54">
        <v>0.128</v>
      </c>
      <c r="BI124" s="38"/>
      <c r="BJ124" s="39"/>
      <c r="BK124" s="39"/>
      <c r="BL124" s="56"/>
      <c r="BM124" s="38"/>
      <c r="BN124" s="57"/>
    </row>
    <row r="125" spans="1:66" s="42" customFormat="1" ht="90" customHeight="1" thickBot="1" x14ac:dyDescent="0.3">
      <c r="A125" s="21"/>
      <c r="B125" s="22" t="s">
        <v>52</v>
      </c>
      <c r="C125" s="23" t="s">
        <v>366</v>
      </c>
      <c r="D125" s="22" t="s">
        <v>367</v>
      </c>
      <c r="E125" s="61">
        <v>100</v>
      </c>
      <c r="F125" s="24"/>
      <c r="G125" s="24"/>
      <c r="H125" s="24"/>
      <c r="I125" s="24"/>
      <c r="J125" s="24"/>
      <c r="K125" s="25"/>
      <c r="L125" s="24"/>
      <c r="M125" s="23"/>
      <c r="N125" s="24"/>
      <c r="O125" s="22"/>
      <c r="P125" s="23"/>
      <c r="Q125" s="23"/>
      <c r="R125" s="22"/>
      <c r="S125" s="24"/>
      <c r="T125" s="46"/>
      <c r="U125" s="45"/>
      <c r="V125" s="46"/>
      <c r="W125" s="45"/>
      <c r="X125" s="24"/>
      <c r="Y125" s="68"/>
      <c r="Z125" s="117"/>
      <c r="AA125" s="24"/>
      <c r="AB125" s="24"/>
      <c r="AC125" s="24"/>
      <c r="AD125" s="24"/>
      <c r="AE125" s="24"/>
      <c r="AF125" s="24"/>
      <c r="AG125" s="24"/>
      <c r="AH125" s="32">
        <v>9647619</v>
      </c>
      <c r="AI125" s="32"/>
      <c r="AJ125" s="32"/>
      <c r="AK125" s="32"/>
      <c r="AL125" s="32"/>
      <c r="AM125" s="32"/>
      <c r="AN125" s="32">
        <v>127862232</v>
      </c>
      <c r="AO125" s="32">
        <f t="shared" si="1"/>
        <v>137509851</v>
      </c>
      <c r="AP125" s="24"/>
      <c r="AQ125" s="24"/>
      <c r="AR125" s="24"/>
      <c r="AS125" s="24"/>
      <c r="AT125" s="24"/>
      <c r="AU125" s="24"/>
      <c r="AV125" s="24"/>
      <c r="AW125" s="24"/>
      <c r="AX125" s="24"/>
      <c r="AY125" s="24"/>
      <c r="AZ125" s="45"/>
      <c r="BA125" s="92"/>
      <c r="BB125" s="45"/>
      <c r="BC125" s="46"/>
      <c r="BD125" s="32"/>
      <c r="BE125" s="69"/>
      <c r="BF125" s="70"/>
      <c r="BG125" s="71"/>
      <c r="BH125" s="70"/>
      <c r="BI125" s="38"/>
      <c r="BJ125" s="39"/>
      <c r="BK125" s="39"/>
      <c r="BL125" s="56"/>
      <c r="BM125" s="38"/>
      <c r="BN125" s="57"/>
    </row>
    <row r="126" spans="1:66" s="42" customFormat="1" ht="51" customHeight="1" thickBot="1" x14ac:dyDescent="0.3">
      <c r="A126" s="21"/>
      <c r="B126" s="22" t="s">
        <v>52</v>
      </c>
      <c r="C126" s="23" t="s">
        <v>368</v>
      </c>
      <c r="D126" s="22" t="s">
        <v>369</v>
      </c>
      <c r="E126" s="61">
        <v>100</v>
      </c>
      <c r="F126" s="24"/>
      <c r="G126" s="24"/>
      <c r="H126" s="24"/>
      <c r="I126" s="24"/>
      <c r="J126" s="24"/>
      <c r="K126" s="25"/>
      <c r="L126" s="24"/>
      <c r="M126" s="23"/>
      <c r="N126" s="24"/>
      <c r="O126" s="22"/>
      <c r="P126" s="23"/>
      <c r="Q126" s="23"/>
      <c r="R126" s="22"/>
      <c r="S126" s="24"/>
      <c r="T126" s="46"/>
      <c r="U126" s="45"/>
      <c r="V126" s="46"/>
      <c r="W126" s="45"/>
      <c r="X126" s="24"/>
      <c r="Y126" s="68"/>
      <c r="Z126" s="117"/>
      <c r="AA126" s="24"/>
      <c r="AB126" s="24"/>
      <c r="AC126" s="24"/>
      <c r="AD126" s="24"/>
      <c r="AE126" s="24"/>
      <c r="AF126" s="24"/>
      <c r="AG126" s="24"/>
      <c r="AH126" s="32">
        <v>3000000</v>
      </c>
      <c r="AI126" s="32"/>
      <c r="AJ126" s="32"/>
      <c r="AK126" s="32"/>
      <c r="AL126" s="32"/>
      <c r="AM126" s="32"/>
      <c r="AN126" s="32"/>
      <c r="AO126" s="32">
        <f t="shared" si="1"/>
        <v>3000000</v>
      </c>
      <c r="AP126" s="24"/>
      <c r="AQ126" s="24"/>
      <c r="AR126" s="24"/>
      <c r="AS126" s="24"/>
      <c r="AT126" s="24"/>
      <c r="AU126" s="24"/>
      <c r="AV126" s="24"/>
      <c r="AW126" s="24"/>
      <c r="AX126" s="24"/>
      <c r="AY126" s="24"/>
      <c r="AZ126" s="45"/>
      <c r="BA126" s="92"/>
      <c r="BB126" s="45"/>
      <c r="BC126" s="46"/>
      <c r="BD126" s="32"/>
      <c r="BE126" s="69"/>
      <c r="BF126" s="70"/>
      <c r="BG126" s="71"/>
      <c r="BH126" s="70"/>
      <c r="BI126" s="38"/>
      <c r="BJ126" s="39"/>
      <c r="BK126" s="39"/>
      <c r="BL126" s="56"/>
      <c r="BM126" s="38"/>
      <c r="BN126" s="57"/>
    </row>
    <row r="127" spans="1:66" s="42" customFormat="1" ht="61.5" customHeight="1" thickBot="1" x14ac:dyDescent="0.3">
      <c r="A127" s="21"/>
      <c r="B127" s="22" t="s">
        <v>52</v>
      </c>
      <c r="C127" s="23" t="s">
        <v>370</v>
      </c>
      <c r="D127" s="22" t="s">
        <v>371</v>
      </c>
      <c r="E127" s="61">
        <v>100</v>
      </c>
      <c r="F127" s="24"/>
      <c r="G127" s="24"/>
      <c r="H127" s="24"/>
      <c r="I127" s="24"/>
      <c r="J127" s="24"/>
      <c r="K127" s="25"/>
      <c r="L127" s="24"/>
      <c r="M127" s="23"/>
      <c r="N127" s="24"/>
      <c r="O127" s="22"/>
      <c r="P127" s="23"/>
      <c r="Q127" s="23"/>
      <c r="R127" s="22"/>
      <c r="S127" s="24"/>
      <c r="T127" s="43"/>
      <c r="U127" s="63"/>
      <c r="V127" s="43"/>
      <c r="W127" s="63"/>
      <c r="X127" s="24"/>
      <c r="Y127" s="72"/>
      <c r="Z127" s="118"/>
      <c r="AA127" s="24"/>
      <c r="AB127" s="24"/>
      <c r="AC127" s="24"/>
      <c r="AD127" s="24"/>
      <c r="AE127" s="24"/>
      <c r="AF127" s="24"/>
      <c r="AG127" s="24"/>
      <c r="AH127" s="32">
        <v>3000000</v>
      </c>
      <c r="AI127" s="32"/>
      <c r="AJ127" s="32"/>
      <c r="AK127" s="32"/>
      <c r="AL127" s="32"/>
      <c r="AM127" s="32"/>
      <c r="AN127" s="32"/>
      <c r="AO127" s="32">
        <f t="shared" si="1"/>
        <v>3000000</v>
      </c>
      <c r="AP127" s="24"/>
      <c r="AQ127" s="24"/>
      <c r="AR127" s="24"/>
      <c r="AS127" s="24"/>
      <c r="AT127" s="24"/>
      <c r="AU127" s="24"/>
      <c r="AV127" s="24"/>
      <c r="AW127" s="24"/>
      <c r="AX127" s="24"/>
      <c r="AY127" s="24"/>
      <c r="AZ127" s="63"/>
      <c r="BA127" s="96"/>
      <c r="BB127" s="63"/>
      <c r="BC127" s="43"/>
      <c r="BD127" s="32"/>
      <c r="BE127" s="58"/>
      <c r="BF127" s="59"/>
      <c r="BG127" s="60"/>
      <c r="BH127" s="59"/>
      <c r="BI127" s="38"/>
      <c r="BJ127" s="39"/>
      <c r="BK127" s="39"/>
      <c r="BL127" s="56"/>
      <c r="BM127" s="38"/>
      <c r="BN127" s="57"/>
    </row>
    <row r="128" spans="1:66" s="42" customFormat="1" ht="51.75" customHeight="1" thickBot="1" x14ac:dyDescent="0.3">
      <c r="A128" s="21"/>
      <c r="B128" s="22" t="s">
        <v>52</v>
      </c>
      <c r="C128" s="23" t="s">
        <v>372</v>
      </c>
      <c r="D128" s="22" t="s">
        <v>373</v>
      </c>
      <c r="E128" s="22">
        <v>512</v>
      </c>
      <c r="F128" s="24"/>
      <c r="G128" s="24"/>
      <c r="H128" s="24"/>
      <c r="I128" s="24"/>
      <c r="J128" s="24"/>
      <c r="K128" s="25"/>
      <c r="L128" s="24"/>
      <c r="M128" s="23" t="s">
        <v>55</v>
      </c>
      <c r="N128" s="24">
        <v>19</v>
      </c>
      <c r="O128" s="22" t="s">
        <v>56</v>
      </c>
      <c r="P128" s="23" t="s">
        <v>57</v>
      </c>
      <c r="Q128" s="23"/>
      <c r="R128" s="22"/>
      <c r="S128" s="24"/>
      <c r="T128" s="27"/>
      <c r="U128" s="33" t="s">
        <v>374</v>
      </c>
      <c r="V128" s="27"/>
      <c r="W128" s="33" t="s">
        <v>72</v>
      </c>
      <c r="X128" s="24"/>
      <c r="Y128" s="67" t="s">
        <v>60</v>
      </c>
      <c r="Z128" s="87">
        <v>1</v>
      </c>
      <c r="AA128" s="24"/>
      <c r="AB128" s="24"/>
      <c r="AC128" s="24"/>
      <c r="AD128" s="24"/>
      <c r="AE128" s="24"/>
      <c r="AF128" s="24"/>
      <c r="AG128" s="24"/>
      <c r="AH128" s="32"/>
      <c r="AI128" s="32"/>
      <c r="AJ128" s="32"/>
      <c r="AK128" s="32"/>
      <c r="AL128" s="32"/>
      <c r="AM128" s="32"/>
      <c r="AN128" s="32"/>
      <c r="AO128" s="32">
        <f t="shared" si="1"/>
        <v>0</v>
      </c>
      <c r="AP128" s="24"/>
      <c r="AQ128" s="24"/>
      <c r="AR128" s="24"/>
      <c r="AS128" s="24"/>
      <c r="AT128" s="24"/>
      <c r="AU128" s="24"/>
      <c r="AV128" s="24"/>
      <c r="AW128" s="24"/>
      <c r="AX128" s="24"/>
      <c r="AY128" s="24"/>
      <c r="AZ128" s="33" t="s">
        <v>55</v>
      </c>
      <c r="BA128" s="91" t="s">
        <v>61</v>
      </c>
      <c r="BB128" s="33" t="s">
        <v>57</v>
      </c>
      <c r="BC128" s="27">
        <v>1906</v>
      </c>
      <c r="BD128" s="32"/>
      <c r="BE128" s="53" t="s">
        <v>331</v>
      </c>
      <c r="BF128" s="104" t="s">
        <v>243</v>
      </c>
      <c r="BG128" s="55" t="s">
        <v>67</v>
      </c>
      <c r="BH128" s="101">
        <v>1</v>
      </c>
      <c r="BI128" s="38"/>
      <c r="BJ128" s="39"/>
      <c r="BK128" s="39"/>
      <c r="BL128" s="56"/>
      <c r="BM128" s="38"/>
      <c r="BN128" s="57"/>
    </row>
    <row r="129" spans="1:66" s="42" customFormat="1" ht="95.25" thickBot="1" x14ac:dyDescent="0.3">
      <c r="A129" s="21"/>
      <c r="B129" s="22" t="s">
        <v>52</v>
      </c>
      <c r="C129" s="23" t="s">
        <v>375</v>
      </c>
      <c r="D129" s="22" t="s">
        <v>207</v>
      </c>
      <c r="E129" s="22">
        <v>100</v>
      </c>
      <c r="F129" s="24"/>
      <c r="G129" s="24"/>
      <c r="H129" s="24"/>
      <c r="I129" s="24"/>
      <c r="J129" s="24"/>
      <c r="K129" s="25"/>
      <c r="L129" s="24"/>
      <c r="M129" s="108"/>
      <c r="N129" s="110"/>
      <c r="O129" s="49"/>
      <c r="P129" s="108"/>
      <c r="Q129" s="23"/>
      <c r="R129" s="22"/>
      <c r="S129" s="24"/>
      <c r="T129" s="46"/>
      <c r="U129" s="45"/>
      <c r="V129" s="46"/>
      <c r="W129" s="45"/>
      <c r="X129" s="24"/>
      <c r="Y129" s="68"/>
      <c r="Z129" s="90"/>
      <c r="AA129" s="24"/>
      <c r="AB129" s="24"/>
      <c r="AC129" s="24"/>
      <c r="AD129" s="24"/>
      <c r="AE129" s="24"/>
      <c r="AF129" s="24"/>
      <c r="AG129" s="24"/>
      <c r="AH129" s="32">
        <v>6647619</v>
      </c>
      <c r="AI129" s="32"/>
      <c r="AJ129" s="32"/>
      <c r="AK129" s="32"/>
      <c r="AL129" s="32"/>
      <c r="AM129" s="32"/>
      <c r="AN129" s="32"/>
      <c r="AO129" s="32">
        <f t="shared" si="1"/>
        <v>6647619</v>
      </c>
      <c r="AP129" s="24"/>
      <c r="AQ129" s="24"/>
      <c r="AR129" s="24"/>
      <c r="AS129" s="24"/>
      <c r="AT129" s="24"/>
      <c r="AU129" s="24"/>
      <c r="AV129" s="24"/>
      <c r="AW129" s="24"/>
      <c r="AX129" s="24"/>
      <c r="AY129" s="24"/>
      <c r="AZ129" s="45"/>
      <c r="BA129" s="92"/>
      <c r="BB129" s="45"/>
      <c r="BC129" s="46"/>
      <c r="BD129" s="32"/>
      <c r="BE129" s="69"/>
      <c r="BF129" s="105"/>
      <c r="BG129" s="71"/>
      <c r="BH129" s="102"/>
      <c r="BI129" s="38"/>
      <c r="BJ129" s="39"/>
      <c r="BK129" s="39"/>
      <c r="BL129" s="56"/>
      <c r="BM129" s="38"/>
      <c r="BN129" s="57"/>
    </row>
    <row r="130" spans="1:66" s="42" customFormat="1" ht="68.25" thickBot="1" x14ac:dyDescent="0.3">
      <c r="A130" s="21"/>
      <c r="B130" s="22" t="s">
        <v>52</v>
      </c>
      <c r="C130" s="23" t="s">
        <v>376</v>
      </c>
      <c r="D130" s="22" t="s">
        <v>344</v>
      </c>
      <c r="E130" s="22">
        <v>100</v>
      </c>
      <c r="F130" s="24"/>
      <c r="G130" s="24"/>
      <c r="H130" s="24"/>
      <c r="I130" s="24"/>
      <c r="J130" s="24"/>
      <c r="K130" s="25"/>
      <c r="L130" s="24"/>
      <c r="M130" s="108"/>
      <c r="N130" s="110"/>
      <c r="O130" s="49"/>
      <c r="P130" s="108"/>
      <c r="Q130" s="23"/>
      <c r="R130" s="22"/>
      <c r="S130" s="24"/>
      <c r="T130" s="46"/>
      <c r="U130" s="45"/>
      <c r="V130" s="46"/>
      <c r="W130" s="45"/>
      <c r="X130" s="24"/>
      <c r="Y130" s="68"/>
      <c r="Z130" s="90"/>
      <c r="AA130" s="24"/>
      <c r="AB130" s="24"/>
      <c r="AC130" s="24"/>
      <c r="AD130" s="24"/>
      <c r="AE130" s="24"/>
      <c r="AF130" s="24"/>
      <c r="AG130" s="24"/>
      <c r="AH130" s="32">
        <v>6647619</v>
      </c>
      <c r="AI130" s="32"/>
      <c r="AJ130" s="32"/>
      <c r="AK130" s="32"/>
      <c r="AL130" s="32"/>
      <c r="AM130" s="32"/>
      <c r="AN130" s="32"/>
      <c r="AO130" s="32">
        <f t="shared" si="1"/>
        <v>6647619</v>
      </c>
      <c r="AP130" s="24"/>
      <c r="AQ130" s="24"/>
      <c r="AR130" s="24"/>
      <c r="AS130" s="24"/>
      <c r="AT130" s="24"/>
      <c r="AU130" s="24"/>
      <c r="AV130" s="24"/>
      <c r="AW130" s="24"/>
      <c r="AX130" s="24"/>
      <c r="AY130" s="24"/>
      <c r="AZ130" s="45"/>
      <c r="BA130" s="92"/>
      <c r="BB130" s="45"/>
      <c r="BC130" s="46"/>
      <c r="BD130" s="32"/>
      <c r="BE130" s="69"/>
      <c r="BF130" s="105"/>
      <c r="BG130" s="71"/>
      <c r="BH130" s="102"/>
      <c r="BI130" s="38"/>
      <c r="BJ130" s="39"/>
      <c r="BK130" s="39"/>
      <c r="BL130" s="56"/>
      <c r="BM130" s="38"/>
      <c r="BN130" s="57"/>
    </row>
    <row r="131" spans="1:66" s="42" customFormat="1" ht="164.25" customHeight="1" thickBot="1" x14ac:dyDescent="0.3">
      <c r="A131" s="21"/>
      <c r="B131" s="22" t="s">
        <v>52</v>
      </c>
      <c r="C131" s="23" t="s">
        <v>377</v>
      </c>
      <c r="D131" s="22" t="s">
        <v>344</v>
      </c>
      <c r="E131" s="22">
        <v>100</v>
      </c>
      <c r="F131" s="24"/>
      <c r="G131" s="24"/>
      <c r="H131" s="24"/>
      <c r="I131" s="24"/>
      <c r="J131" s="24"/>
      <c r="K131" s="25"/>
      <c r="L131" s="24"/>
      <c r="M131" s="108"/>
      <c r="N131" s="110"/>
      <c r="O131" s="49"/>
      <c r="P131" s="108"/>
      <c r="Q131" s="23"/>
      <c r="R131" s="22"/>
      <c r="S131" s="24"/>
      <c r="T131" s="43"/>
      <c r="U131" s="63"/>
      <c r="V131" s="43"/>
      <c r="W131" s="63"/>
      <c r="X131" s="24"/>
      <c r="Y131" s="72"/>
      <c r="Z131" s="88"/>
      <c r="AA131" s="24"/>
      <c r="AB131" s="24"/>
      <c r="AC131" s="24"/>
      <c r="AD131" s="24"/>
      <c r="AE131" s="24"/>
      <c r="AF131" s="24"/>
      <c r="AG131" s="24"/>
      <c r="AH131" s="32">
        <v>6647619</v>
      </c>
      <c r="AI131" s="32"/>
      <c r="AJ131" s="32"/>
      <c r="AK131" s="32"/>
      <c r="AL131" s="32"/>
      <c r="AM131" s="32"/>
      <c r="AN131" s="32"/>
      <c r="AO131" s="32">
        <f t="shared" si="1"/>
        <v>6647619</v>
      </c>
      <c r="AP131" s="24"/>
      <c r="AQ131" s="24"/>
      <c r="AR131" s="24"/>
      <c r="AS131" s="24"/>
      <c r="AT131" s="24"/>
      <c r="AU131" s="24"/>
      <c r="AV131" s="24"/>
      <c r="AW131" s="24"/>
      <c r="AX131" s="24"/>
      <c r="AY131" s="24"/>
      <c r="AZ131" s="63"/>
      <c r="BA131" s="96"/>
      <c r="BB131" s="63"/>
      <c r="BC131" s="43"/>
      <c r="BD131" s="32"/>
      <c r="BE131" s="58"/>
      <c r="BF131" s="106"/>
      <c r="BG131" s="60"/>
      <c r="BH131" s="103"/>
      <c r="BI131" s="38"/>
      <c r="BJ131" s="39"/>
      <c r="BK131" s="39"/>
      <c r="BL131" s="56"/>
      <c r="BM131" s="38"/>
      <c r="BN131" s="57"/>
    </row>
    <row r="132" spans="1:66" s="42" customFormat="1" ht="108.75" thickBot="1" x14ac:dyDescent="0.3">
      <c r="A132" s="21"/>
      <c r="B132" s="22" t="s">
        <v>52</v>
      </c>
      <c r="C132" s="23" t="s">
        <v>378</v>
      </c>
      <c r="D132" s="22" t="s">
        <v>207</v>
      </c>
      <c r="E132" s="22">
        <v>100</v>
      </c>
      <c r="F132" s="24"/>
      <c r="G132" s="24"/>
      <c r="H132" s="24"/>
      <c r="I132" s="24"/>
      <c r="J132" s="24"/>
      <c r="K132" s="25"/>
      <c r="L132" s="24"/>
      <c r="M132" s="33" t="s">
        <v>55</v>
      </c>
      <c r="N132" s="87">
        <v>19</v>
      </c>
      <c r="O132" s="27" t="s">
        <v>56</v>
      </c>
      <c r="P132" s="33" t="s">
        <v>57</v>
      </c>
      <c r="Q132" s="23"/>
      <c r="R132" s="22"/>
      <c r="S132" s="24"/>
      <c r="T132" s="27"/>
      <c r="U132" s="33" t="s">
        <v>379</v>
      </c>
      <c r="V132" s="27"/>
      <c r="W132" s="33" t="s">
        <v>81</v>
      </c>
      <c r="X132" s="24"/>
      <c r="Y132" s="67" t="s">
        <v>60</v>
      </c>
      <c r="Z132" s="87">
        <v>1</v>
      </c>
      <c r="AA132" s="24"/>
      <c r="AB132" s="24"/>
      <c r="AC132" s="24"/>
      <c r="AD132" s="24"/>
      <c r="AE132" s="24"/>
      <c r="AF132" s="24"/>
      <c r="AG132" s="24"/>
      <c r="AH132" s="32">
        <v>9770952</v>
      </c>
      <c r="AI132" s="32"/>
      <c r="AJ132" s="32"/>
      <c r="AK132" s="32"/>
      <c r="AL132" s="32"/>
      <c r="AM132" s="32"/>
      <c r="AN132" s="32"/>
      <c r="AO132" s="32">
        <f t="shared" si="1"/>
        <v>9770952</v>
      </c>
      <c r="AP132" s="24"/>
      <c r="AQ132" s="24"/>
      <c r="AR132" s="24"/>
      <c r="AS132" s="24"/>
      <c r="AT132" s="24"/>
      <c r="AU132" s="24"/>
      <c r="AV132" s="24"/>
      <c r="AW132" s="24"/>
      <c r="AX132" s="24"/>
      <c r="AY132" s="24"/>
      <c r="AZ132" s="33" t="s">
        <v>55</v>
      </c>
      <c r="BA132" s="91" t="s">
        <v>61</v>
      </c>
      <c r="BB132" s="33" t="s">
        <v>57</v>
      </c>
      <c r="BC132" s="27">
        <v>1906</v>
      </c>
      <c r="BD132" s="32"/>
      <c r="BE132" s="53" t="s">
        <v>380</v>
      </c>
      <c r="BF132" s="101">
        <v>1</v>
      </c>
      <c r="BG132" s="55" t="s">
        <v>60</v>
      </c>
      <c r="BH132" s="101">
        <v>1</v>
      </c>
      <c r="BI132" s="38"/>
      <c r="BJ132" s="39"/>
      <c r="BK132" s="39"/>
      <c r="BL132" s="56"/>
      <c r="BM132" s="38"/>
      <c r="BN132" s="57"/>
    </row>
    <row r="133" spans="1:66" s="42" customFormat="1" ht="108.75" thickBot="1" x14ac:dyDescent="0.3">
      <c r="A133" s="21"/>
      <c r="B133" s="22" t="s">
        <v>52</v>
      </c>
      <c r="C133" s="23" t="s">
        <v>381</v>
      </c>
      <c r="D133" s="22" t="s">
        <v>344</v>
      </c>
      <c r="E133" s="22">
        <v>100</v>
      </c>
      <c r="F133" s="24"/>
      <c r="G133" s="24"/>
      <c r="H133" s="24"/>
      <c r="I133" s="24"/>
      <c r="J133" s="24"/>
      <c r="K133" s="25"/>
      <c r="L133" s="24"/>
      <c r="M133" s="45"/>
      <c r="N133" s="90"/>
      <c r="O133" s="46"/>
      <c r="P133" s="45"/>
      <c r="Q133" s="23"/>
      <c r="R133" s="22"/>
      <c r="S133" s="24"/>
      <c r="T133" s="46"/>
      <c r="U133" s="45"/>
      <c r="V133" s="46"/>
      <c r="W133" s="45"/>
      <c r="X133" s="24"/>
      <c r="Y133" s="68"/>
      <c r="Z133" s="90"/>
      <c r="AA133" s="24"/>
      <c r="AB133" s="24"/>
      <c r="AC133" s="24"/>
      <c r="AD133" s="24"/>
      <c r="AE133" s="24"/>
      <c r="AF133" s="24"/>
      <c r="AG133" s="24"/>
      <c r="AH133" s="32">
        <v>6647619</v>
      </c>
      <c r="AI133" s="32"/>
      <c r="AJ133" s="32"/>
      <c r="AK133" s="32"/>
      <c r="AL133" s="32"/>
      <c r="AM133" s="32"/>
      <c r="AN133" s="32"/>
      <c r="AO133" s="32">
        <f t="shared" si="1"/>
        <v>6647619</v>
      </c>
      <c r="AP133" s="24"/>
      <c r="AQ133" s="24"/>
      <c r="AR133" s="24"/>
      <c r="AS133" s="24"/>
      <c r="AT133" s="24"/>
      <c r="AU133" s="24"/>
      <c r="AV133" s="24"/>
      <c r="AW133" s="24"/>
      <c r="AX133" s="24"/>
      <c r="AY133" s="24"/>
      <c r="AZ133" s="45"/>
      <c r="BA133" s="92"/>
      <c r="BB133" s="45"/>
      <c r="BC133" s="46"/>
      <c r="BD133" s="32"/>
      <c r="BE133" s="69"/>
      <c r="BF133" s="102"/>
      <c r="BG133" s="71"/>
      <c r="BH133" s="102"/>
      <c r="BI133" s="38"/>
      <c r="BJ133" s="39"/>
      <c r="BK133" s="39"/>
      <c r="BL133" s="56"/>
      <c r="BM133" s="38"/>
      <c r="BN133" s="57"/>
    </row>
    <row r="134" spans="1:66" s="42" customFormat="1" ht="156" customHeight="1" thickBot="1" x14ac:dyDescent="0.3">
      <c r="A134" s="21"/>
      <c r="B134" s="22" t="s">
        <v>52</v>
      </c>
      <c r="C134" s="23" t="s">
        <v>382</v>
      </c>
      <c r="D134" s="22" t="s">
        <v>344</v>
      </c>
      <c r="E134" s="22">
        <v>100</v>
      </c>
      <c r="F134" s="24"/>
      <c r="G134" s="24"/>
      <c r="H134" s="24"/>
      <c r="I134" s="24"/>
      <c r="J134" s="24"/>
      <c r="K134" s="25"/>
      <c r="L134" s="24"/>
      <c r="M134" s="63"/>
      <c r="N134" s="88"/>
      <c r="O134" s="43"/>
      <c r="P134" s="63"/>
      <c r="Q134" s="23"/>
      <c r="R134" s="22"/>
      <c r="S134" s="24"/>
      <c r="T134" s="43"/>
      <c r="U134" s="63"/>
      <c r="V134" s="43"/>
      <c r="W134" s="63"/>
      <c r="X134" s="24"/>
      <c r="Y134" s="72"/>
      <c r="Z134" s="88"/>
      <c r="AA134" s="24"/>
      <c r="AB134" s="24"/>
      <c r="AC134" s="24"/>
      <c r="AD134" s="24"/>
      <c r="AE134" s="24"/>
      <c r="AF134" s="24"/>
      <c r="AG134" s="24"/>
      <c r="AH134" s="32">
        <v>6647619</v>
      </c>
      <c r="AI134" s="32"/>
      <c r="AJ134" s="32"/>
      <c r="AK134" s="32"/>
      <c r="AL134" s="32"/>
      <c r="AM134" s="32"/>
      <c r="AN134" s="32"/>
      <c r="AO134" s="32">
        <f t="shared" si="1"/>
        <v>6647619</v>
      </c>
      <c r="AP134" s="24"/>
      <c r="AQ134" s="24"/>
      <c r="AR134" s="24"/>
      <c r="AS134" s="24"/>
      <c r="AT134" s="24"/>
      <c r="AU134" s="24"/>
      <c r="AV134" s="24"/>
      <c r="AW134" s="24"/>
      <c r="AX134" s="24"/>
      <c r="AY134" s="24"/>
      <c r="AZ134" s="63"/>
      <c r="BA134" s="96"/>
      <c r="BB134" s="63"/>
      <c r="BC134" s="43"/>
      <c r="BD134" s="32"/>
      <c r="BE134" s="58"/>
      <c r="BF134" s="103"/>
      <c r="BG134" s="60"/>
      <c r="BH134" s="103"/>
      <c r="BI134" s="38"/>
      <c r="BJ134" s="39"/>
      <c r="BK134" s="39"/>
      <c r="BL134" s="56"/>
      <c r="BM134" s="38"/>
      <c r="BN134" s="57"/>
    </row>
    <row r="135" spans="1:66" s="42" customFormat="1" ht="75" customHeight="1" thickBot="1" x14ac:dyDescent="0.3">
      <c r="A135" s="21"/>
      <c r="B135" s="22" t="s">
        <v>52</v>
      </c>
      <c r="C135" s="23" t="s">
        <v>383</v>
      </c>
      <c r="D135" s="22" t="s">
        <v>384</v>
      </c>
      <c r="E135" s="22">
        <v>1</v>
      </c>
      <c r="F135" s="24"/>
      <c r="G135" s="24"/>
      <c r="H135" s="24"/>
      <c r="I135" s="24"/>
      <c r="J135" s="24"/>
      <c r="K135" s="25"/>
      <c r="L135" s="24"/>
      <c r="M135" s="23" t="s">
        <v>55</v>
      </c>
      <c r="N135" s="24">
        <v>19</v>
      </c>
      <c r="O135" s="22" t="s">
        <v>56</v>
      </c>
      <c r="P135" s="23" t="s">
        <v>57</v>
      </c>
      <c r="Q135" s="23"/>
      <c r="R135" s="22"/>
      <c r="S135" s="24"/>
      <c r="T135" s="80"/>
      <c r="U135" s="79" t="s">
        <v>329</v>
      </c>
      <c r="V135" s="22"/>
      <c r="W135" s="23" t="s">
        <v>330</v>
      </c>
      <c r="X135" s="24"/>
      <c r="Y135" s="31" t="s">
        <v>60</v>
      </c>
      <c r="Z135" s="24">
        <v>1</v>
      </c>
      <c r="AA135" s="24"/>
      <c r="AB135" s="24"/>
      <c r="AC135" s="24"/>
      <c r="AD135" s="24"/>
      <c r="AE135" s="24"/>
      <c r="AF135" s="24"/>
      <c r="AG135" s="24"/>
      <c r="AH135" s="32">
        <v>3000000</v>
      </c>
      <c r="AI135" s="32"/>
      <c r="AJ135" s="32"/>
      <c r="AK135" s="32"/>
      <c r="AL135" s="32"/>
      <c r="AM135" s="32"/>
      <c r="AN135" s="32"/>
      <c r="AO135" s="32">
        <f t="shared" si="1"/>
        <v>3000000</v>
      </c>
      <c r="AP135" s="24"/>
      <c r="AQ135" s="24"/>
      <c r="AR135" s="24"/>
      <c r="AS135" s="24"/>
      <c r="AT135" s="24"/>
      <c r="AU135" s="24"/>
      <c r="AV135" s="24"/>
      <c r="AW135" s="24"/>
      <c r="AX135" s="24"/>
      <c r="AY135" s="24"/>
      <c r="AZ135" s="33" t="s">
        <v>55</v>
      </c>
      <c r="BA135" s="91" t="s">
        <v>61</v>
      </c>
      <c r="BB135" s="33" t="s">
        <v>57</v>
      </c>
      <c r="BC135" s="27">
        <v>1906</v>
      </c>
      <c r="BD135" s="32"/>
      <c r="BE135" s="53" t="s">
        <v>331</v>
      </c>
      <c r="BF135" s="104" t="s">
        <v>243</v>
      </c>
      <c r="BG135" s="55" t="s">
        <v>67</v>
      </c>
      <c r="BH135" s="101">
        <v>1</v>
      </c>
      <c r="BI135" s="38"/>
      <c r="BJ135" s="39"/>
      <c r="BK135" s="39"/>
      <c r="BL135" s="56"/>
      <c r="BM135" s="38"/>
      <c r="BN135" s="57"/>
    </row>
    <row r="136" spans="1:66" s="42" customFormat="1" ht="79.5" customHeight="1" thickBot="1" x14ac:dyDescent="0.3">
      <c r="A136" s="21"/>
      <c r="B136" s="22" t="s">
        <v>52</v>
      </c>
      <c r="C136" s="23" t="s">
        <v>385</v>
      </c>
      <c r="D136" s="22" t="s">
        <v>386</v>
      </c>
      <c r="E136" s="22">
        <v>100</v>
      </c>
      <c r="F136" s="24"/>
      <c r="G136" s="24"/>
      <c r="H136" s="24"/>
      <c r="I136" s="24"/>
      <c r="J136" s="24"/>
      <c r="K136" s="25"/>
      <c r="L136" s="24"/>
      <c r="M136" s="23" t="s">
        <v>55</v>
      </c>
      <c r="N136" s="24">
        <v>19</v>
      </c>
      <c r="O136" s="22" t="s">
        <v>56</v>
      </c>
      <c r="P136" s="23" t="s">
        <v>57</v>
      </c>
      <c r="Q136" s="23"/>
      <c r="R136" s="22"/>
      <c r="S136" s="24"/>
      <c r="T136" s="27"/>
      <c r="U136" s="33" t="s">
        <v>387</v>
      </c>
      <c r="V136" s="27"/>
      <c r="W136" s="33" t="s">
        <v>388</v>
      </c>
      <c r="X136" s="24"/>
      <c r="Y136" s="67" t="s">
        <v>60</v>
      </c>
      <c r="Z136" s="87">
        <v>1</v>
      </c>
      <c r="AA136" s="24"/>
      <c r="AB136" s="24"/>
      <c r="AC136" s="24"/>
      <c r="AD136" s="24"/>
      <c r="AE136" s="24"/>
      <c r="AF136" s="24"/>
      <c r="AG136" s="24"/>
      <c r="AH136" s="32">
        <v>19890000</v>
      </c>
      <c r="AI136" s="32"/>
      <c r="AJ136" s="32"/>
      <c r="AK136" s="32"/>
      <c r="AL136" s="32"/>
      <c r="AM136" s="32"/>
      <c r="AN136" s="32"/>
      <c r="AO136" s="32">
        <f t="shared" si="1"/>
        <v>19890000</v>
      </c>
      <c r="AP136" s="24"/>
      <c r="AQ136" s="24"/>
      <c r="AR136" s="24"/>
      <c r="AS136" s="24"/>
      <c r="AT136" s="24"/>
      <c r="AU136" s="24"/>
      <c r="AV136" s="24"/>
      <c r="AW136" s="24"/>
      <c r="AX136" s="24"/>
      <c r="AY136" s="24"/>
      <c r="AZ136" s="45"/>
      <c r="BA136" s="92"/>
      <c r="BB136" s="45"/>
      <c r="BC136" s="46"/>
      <c r="BD136" s="32"/>
      <c r="BE136" s="69"/>
      <c r="BF136" s="105"/>
      <c r="BG136" s="71"/>
      <c r="BH136" s="102"/>
      <c r="BI136" s="38"/>
      <c r="BJ136" s="39"/>
      <c r="BK136" s="39"/>
      <c r="BL136" s="56"/>
      <c r="BM136" s="38"/>
      <c r="BN136" s="57"/>
    </row>
    <row r="137" spans="1:66" s="42" customFormat="1" ht="61.5" customHeight="1" thickBot="1" x14ac:dyDescent="0.3">
      <c r="A137" s="21"/>
      <c r="B137" s="22" t="s">
        <v>52</v>
      </c>
      <c r="C137" s="23" t="s">
        <v>389</v>
      </c>
      <c r="D137" s="22" t="s">
        <v>390</v>
      </c>
      <c r="E137" s="22">
        <v>1</v>
      </c>
      <c r="F137" s="24"/>
      <c r="G137" s="24"/>
      <c r="H137" s="24"/>
      <c r="I137" s="24"/>
      <c r="J137" s="24"/>
      <c r="K137" s="25"/>
      <c r="L137" s="24"/>
      <c r="M137" s="23" t="s">
        <v>55</v>
      </c>
      <c r="N137" s="24">
        <v>19</v>
      </c>
      <c r="O137" s="22" t="s">
        <v>56</v>
      </c>
      <c r="P137" s="23" t="s">
        <v>57</v>
      </c>
      <c r="Q137" s="23"/>
      <c r="R137" s="22"/>
      <c r="S137" s="24"/>
      <c r="T137" s="43"/>
      <c r="U137" s="63"/>
      <c r="V137" s="43"/>
      <c r="W137" s="63"/>
      <c r="X137" s="24"/>
      <c r="Y137" s="72"/>
      <c r="Z137" s="88"/>
      <c r="AA137" s="24"/>
      <c r="AB137" s="24"/>
      <c r="AC137" s="24"/>
      <c r="AD137" s="24"/>
      <c r="AE137" s="24"/>
      <c r="AF137" s="24"/>
      <c r="AG137" s="24"/>
      <c r="AH137" s="32">
        <v>6500000</v>
      </c>
      <c r="AI137" s="32"/>
      <c r="AJ137" s="32"/>
      <c r="AK137" s="32"/>
      <c r="AL137" s="32"/>
      <c r="AM137" s="32"/>
      <c r="AN137" s="32"/>
      <c r="AO137" s="32">
        <f t="shared" si="1"/>
        <v>6500000</v>
      </c>
      <c r="AP137" s="24"/>
      <c r="AQ137" s="24"/>
      <c r="AR137" s="24"/>
      <c r="AS137" s="24"/>
      <c r="AT137" s="24"/>
      <c r="AU137" s="24"/>
      <c r="AV137" s="24"/>
      <c r="AW137" s="24"/>
      <c r="AX137" s="24"/>
      <c r="AY137" s="24"/>
      <c r="AZ137" s="63"/>
      <c r="BA137" s="96"/>
      <c r="BB137" s="63"/>
      <c r="BC137" s="43"/>
      <c r="BD137" s="32"/>
      <c r="BE137" s="58"/>
      <c r="BF137" s="106"/>
      <c r="BG137" s="60"/>
      <c r="BH137" s="103"/>
      <c r="BI137" s="38"/>
      <c r="BJ137" s="39"/>
      <c r="BK137" s="39"/>
      <c r="BL137" s="56"/>
      <c r="BM137" s="38"/>
      <c r="BN137" s="57"/>
    </row>
    <row r="138" spans="1:66" s="42" customFormat="1" ht="54.75" thickBot="1" x14ac:dyDescent="0.3">
      <c r="A138" s="21"/>
      <c r="B138" s="22" t="s">
        <v>52</v>
      </c>
      <c r="C138" s="23" t="s">
        <v>391</v>
      </c>
      <c r="D138" s="22" t="s">
        <v>323</v>
      </c>
      <c r="E138" s="22">
        <v>1</v>
      </c>
      <c r="F138" s="24"/>
      <c r="G138" s="24"/>
      <c r="H138" s="24"/>
      <c r="I138" s="24"/>
      <c r="J138" s="24"/>
      <c r="K138" s="25"/>
      <c r="L138" s="24"/>
      <c r="M138" s="23" t="s">
        <v>55</v>
      </c>
      <c r="N138" s="24">
        <v>19</v>
      </c>
      <c r="O138" s="22" t="s">
        <v>56</v>
      </c>
      <c r="P138" s="23" t="s">
        <v>57</v>
      </c>
      <c r="Q138" s="23"/>
      <c r="R138" s="22"/>
      <c r="S138" s="24"/>
      <c r="T138" s="80"/>
      <c r="U138" s="79" t="s">
        <v>392</v>
      </c>
      <c r="V138" s="22"/>
      <c r="W138" s="23" t="s">
        <v>393</v>
      </c>
      <c r="X138" s="24"/>
      <c r="Y138" s="31" t="s">
        <v>60</v>
      </c>
      <c r="Z138" s="119">
        <v>100000000</v>
      </c>
      <c r="AA138" s="24"/>
      <c r="AB138" s="24"/>
      <c r="AC138" s="24"/>
      <c r="AD138" s="24"/>
      <c r="AE138" s="24"/>
      <c r="AF138" s="24"/>
      <c r="AG138" s="24"/>
      <c r="AH138" s="32">
        <v>100000000</v>
      </c>
      <c r="AI138" s="32"/>
      <c r="AJ138" s="32"/>
      <c r="AK138" s="32"/>
      <c r="AL138" s="32"/>
      <c r="AM138" s="32"/>
      <c r="AN138" s="32"/>
      <c r="AO138" s="32">
        <f t="shared" si="1"/>
        <v>100000000</v>
      </c>
      <c r="AP138" s="24"/>
      <c r="AQ138" s="24"/>
      <c r="AR138" s="24"/>
      <c r="AS138" s="24"/>
      <c r="AT138" s="24"/>
      <c r="AU138" s="24"/>
      <c r="AV138" s="24"/>
      <c r="AW138" s="24"/>
      <c r="AX138" s="24"/>
      <c r="AY138" s="24"/>
      <c r="AZ138" s="23" t="s">
        <v>55</v>
      </c>
      <c r="BA138" s="35" t="s">
        <v>61</v>
      </c>
      <c r="BB138" s="23" t="s">
        <v>57</v>
      </c>
      <c r="BC138" s="22">
        <v>1906</v>
      </c>
      <c r="BD138" s="32"/>
      <c r="BE138" s="36" t="s">
        <v>394</v>
      </c>
      <c r="BF138" s="25">
        <v>0.67</v>
      </c>
      <c r="BG138" s="32" t="s">
        <v>67</v>
      </c>
      <c r="BH138" s="25">
        <v>0.9</v>
      </c>
      <c r="BI138" s="38"/>
      <c r="BJ138" s="39"/>
      <c r="BK138" s="39"/>
      <c r="BL138" s="56"/>
      <c r="BM138" s="38"/>
      <c r="BN138" s="57"/>
    </row>
    <row r="139" spans="1:66" s="121" customFormat="1" x14ac:dyDescent="0.25">
      <c r="A139" s="1"/>
      <c r="B139" s="1"/>
      <c r="C139" s="1"/>
      <c r="D139" s="120"/>
      <c r="AF139" s="122"/>
      <c r="AH139" s="123"/>
      <c r="AI139" s="123"/>
      <c r="AJ139" s="123"/>
      <c r="AK139" s="123"/>
      <c r="AL139" s="123"/>
      <c r="AM139" s="123"/>
      <c r="AN139" s="123"/>
      <c r="AO139" s="123"/>
      <c r="BD139" s="124"/>
      <c r="BE139" s="124"/>
    </row>
    <row r="140" spans="1:66" s="121" customFormat="1" x14ac:dyDescent="0.25">
      <c r="A140" s="1"/>
      <c r="B140" s="1"/>
      <c r="C140" s="1"/>
      <c r="D140" s="120"/>
      <c r="AF140" s="122"/>
      <c r="BD140" s="124"/>
      <c r="BE140" s="124"/>
    </row>
    <row r="141" spans="1:66" s="121" customFormat="1" x14ac:dyDescent="0.25">
      <c r="A141" s="1"/>
      <c r="B141" s="1"/>
      <c r="C141" s="1"/>
      <c r="D141" s="120"/>
      <c r="AF141" s="122"/>
      <c r="BD141" s="124"/>
      <c r="BE141" s="124"/>
    </row>
    <row r="142" spans="1:66" s="121" customFormat="1" x14ac:dyDescent="0.25">
      <c r="A142" s="1"/>
      <c r="B142" s="1"/>
      <c r="C142" s="1"/>
      <c r="D142" s="120"/>
      <c r="AF142" s="122"/>
      <c r="BD142" s="124"/>
      <c r="BE142" s="124"/>
    </row>
    <row r="143" spans="1:66" s="121" customFormat="1" x14ac:dyDescent="0.25">
      <c r="A143" s="1"/>
      <c r="B143" s="1"/>
      <c r="C143" s="1"/>
      <c r="D143" s="120"/>
      <c r="AF143" s="122"/>
      <c r="BD143" s="124"/>
      <c r="BE143" s="124"/>
    </row>
    <row r="144" spans="1:66" s="121" customFormat="1" x14ac:dyDescent="0.25">
      <c r="A144" s="1"/>
      <c r="B144" s="1"/>
      <c r="C144" s="1"/>
      <c r="D144" s="120"/>
      <c r="AF144" s="122"/>
      <c r="BD144" s="124"/>
      <c r="BE144" s="124"/>
    </row>
    <row r="145" spans="1:57" s="121" customFormat="1" x14ac:dyDescent="0.25">
      <c r="A145" s="1"/>
      <c r="B145" s="1"/>
      <c r="C145" s="1"/>
      <c r="D145" s="120"/>
      <c r="AF145" s="122"/>
      <c r="BD145" s="124"/>
      <c r="BE145" s="124"/>
    </row>
    <row r="146" spans="1:57" s="121" customFormat="1" x14ac:dyDescent="0.25">
      <c r="A146" s="1"/>
      <c r="B146" s="1"/>
      <c r="C146" s="1"/>
      <c r="D146" s="120"/>
      <c r="AF146" s="122"/>
      <c r="BD146" s="124"/>
      <c r="BE146" s="124"/>
    </row>
    <row r="147" spans="1:57" s="121" customFormat="1" x14ac:dyDescent="0.25">
      <c r="A147" s="1"/>
      <c r="B147" s="1"/>
      <c r="C147" s="1"/>
      <c r="D147" s="120"/>
      <c r="AF147" s="122"/>
      <c r="BD147" s="124"/>
      <c r="BE147" s="124"/>
    </row>
    <row r="148" spans="1:57" s="121" customFormat="1" x14ac:dyDescent="0.25">
      <c r="A148" s="1"/>
      <c r="B148" s="1"/>
      <c r="C148" s="1"/>
      <c r="D148" s="120"/>
      <c r="AF148" s="122"/>
      <c r="BD148" s="124"/>
      <c r="BE148" s="124"/>
    </row>
    <row r="149" spans="1:57" s="121" customFormat="1" x14ac:dyDescent="0.25">
      <c r="A149" s="1"/>
      <c r="B149" s="1"/>
      <c r="C149" s="1"/>
      <c r="D149" s="120"/>
      <c r="AF149" s="122"/>
      <c r="BD149" s="124"/>
      <c r="BE149" s="124"/>
    </row>
    <row r="150" spans="1:57" s="121" customFormat="1" x14ac:dyDescent="0.25">
      <c r="A150" s="1"/>
      <c r="B150" s="1"/>
      <c r="C150" s="1"/>
      <c r="D150" s="120"/>
      <c r="AF150" s="122"/>
      <c r="BD150" s="124"/>
      <c r="BE150" s="124"/>
    </row>
    <row r="151" spans="1:57" s="121" customFormat="1" x14ac:dyDescent="0.25">
      <c r="A151" s="1"/>
      <c r="B151" s="1"/>
      <c r="C151" s="1"/>
      <c r="D151" s="120"/>
      <c r="AF151" s="122"/>
      <c r="BD151" s="124"/>
      <c r="BE151" s="124"/>
    </row>
    <row r="152" spans="1:57" s="121" customFormat="1" x14ac:dyDescent="0.25">
      <c r="A152" s="1"/>
      <c r="B152" s="1"/>
      <c r="C152" s="1"/>
      <c r="D152" s="120"/>
      <c r="AF152" s="122"/>
      <c r="BD152" s="124"/>
      <c r="BE152" s="124"/>
    </row>
    <row r="153" spans="1:57" s="121" customFormat="1" x14ac:dyDescent="0.25">
      <c r="A153" s="1"/>
      <c r="B153" s="1"/>
      <c r="C153" s="1"/>
      <c r="D153" s="120"/>
      <c r="AF153" s="122"/>
      <c r="BD153" s="124"/>
      <c r="BE153" s="124"/>
    </row>
    <row r="154" spans="1:57" s="121" customFormat="1" x14ac:dyDescent="0.25">
      <c r="A154" s="1"/>
      <c r="B154" s="1"/>
      <c r="C154" s="1"/>
      <c r="D154" s="120"/>
      <c r="AF154" s="122"/>
      <c r="BD154" s="124"/>
      <c r="BE154" s="124"/>
    </row>
    <row r="155" spans="1:57" s="121" customFormat="1" x14ac:dyDescent="0.25">
      <c r="A155" s="1"/>
      <c r="B155" s="1"/>
      <c r="C155" s="1"/>
      <c r="D155" s="120"/>
      <c r="AF155" s="122"/>
      <c r="BD155" s="124"/>
      <c r="BE155" s="124"/>
    </row>
    <row r="156" spans="1:57" s="121" customFormat="1" x14ac:dyDescent="0.25">
      <c r="A156" s="1"/>
      <c r="B156" s="1"/>
      <c r="C156" s="1"/>
      <c r="D156" s="120"/>
      <c r="AF156" s="122"/>
      <c r="BD156" s="124"/>
      <c r="BE156" s="124"/>
    </row>
    <row r="157" spans="1:57" s="121" customFormat="1" x14ac:dyDescent="0.25">
      <c r="A157" s="1"/>
      <c r="B157" s="1"/>
      <c r="C157" s="1"/>
      <c r="D157" s="120"/>
      <c r="AF157" s="122"/>
      <c r="BD157" s="124"/>
      <c r="BE157" s="124"/>
    </row>
    <row r="158" spans="1:57" s="121" customFormat="1" x14ac:dyDescent="0.25">
      <c r="A158" s="1"/>
      <c r="B158" s="1"/>
      <c r="C158" s="1"/>
      <c r="D158" s="120"/>
      <c r="AF158" s="122"/>
      <c r="BD158" s="124"/>
      <c r="BE158" s="124"/>
    </row>
    <row r="159" spans="1:57" s="121" customFormat="1" x14ac:dyDescent="0.25">
      <c r="A159" s="1"/>
      <c r="B159" s="1"/>
      <c r="C159" s="1"/>
      <c r="D159" s="120"/>
      <c r="AF159" s="122"/>
      <c r="BD159" s="124"/>
      <c r="BE159" s="124"/>
    </row>
    <row r="160" spans="1:57" s="121" customFormat="1" x14ac:dyDescent="0.25">
      <c r="A160" s="1"/>
      <c r="B160" s="1"/>
      <c r="C160" s="1"/>
      <c r="D160" s="120"/>
      <c r="AF160" s="122"/>
      <c r="BD160" s="124"/>
      <c r="BE160" s="124"/>
    </row>
    <row r="161" spans="1:57" s="121" customFormat="1" x14ac:dyDescent="0.25">
      <c r="A161" s="1"/>
      <c r="B161" s="1"/>
      <c r="C161" s="1"/>
      <c r="D161" s="120"/>
      <c r="AF161" s="122"/>
      <c r="BD161" s="124"/>
      <c r="BE161" s="124"/>
    </row>
    <row r="162" spans="1:57" s="121" customFormat="1" x14ac:dyDescent="0.25">
      <c r="A162" s="1"/>
      <c r="B162" s="1"/>
      <c r="C162" s="1"/>
      <c r="D162" s="120"/>
      <c r="AF162" s="122"/>
      <c r="BD162" s="124"/>
      <c r="BE162" s="124"/>
    </row>
    <row r="163" spans="1:57" s="121" customFormat="1" x14ac:dyDescent="0.25">
      <c r="A163" s="1"/>
      <c r="B163" s="1"/>
      <c r="C163" s="1"/>
      <c r="D163" s="120"/>
      <c r="AF163" s="122"/>
      <c r="BD163" s="124"/>
      <c r="BE163" s="124"/>
    </row>
    <row r="164" spans="1:57" s="121" customFormat="1" x14ac:dyDescent="0.25">
      <c r="A164" s="1"/>
      <c r="B164" s="1"/>
      <c r="C164" s="1"/>
      <c r="D164" s="120"/>
      <c r="AF164" s="122"/>
      <c r="BD164" s="124"/>
      <c r="BE164" s="124"/>
    </row>
    <row r="165" spans="1:57" s="121" customFormat="1" x14ac:dyDescent="0.25">
      <c r="A165" s="1"/>
      <c r="B165" s="1"/>
      <c r="C165" s="1"/>
      <c r="D165" s="120"/>
      <c r="AF165" s="122"/>
      <c r="BD165" s="124"/>
      <c r="BE165" s="124"/>
    </row>
    <row r="166" spans="1:57" s="121" customFormat="1" x14ac:dyDescent="0.25">
      <c r="A166" s="1"/>
      <c r="B166" s="1"/>
      <c r="C166" s="1"/>
      <c r="D166" s="120"/>
      <c r="AF166" s="122"/>
      <c r="BD166" s="124"/>
      <c r="BE166" s="124"/>
    </row>
    <row r="167" spans="1:57" s="121" customFormat="1" x14ac:dyDescent="0.25">
      <c r="A167" s="1"/>
      <c r="B167" s="1"/>
      <c r="C167" s="1"/>
      <c r="D167" s="120"/>
      <c r="AF167" s="122"/>
      <c r="BD167" s="124"/>
      <c r="BE167" s="124"/>
    </row>
    <row r="168" spans="1:57" s="121" customFormat="1" x14ac:dyDescent="0.25">
      <c r="A168" s="1"/>
      <c r="D168" s="124"/>
      <c r="AF168" s="122"/>
      <c r="BD168" s="124"/>
      <c r="BE168" s="124"/>
    </row>
    <row r="169" spans="1:57" s="121" customFormat="1" x14ac:dyDescent="0.25">
      <c r="A169" s="1"/>
      <c r="D169" s="124"/>
      <c r="AF169" s="122"/>
      <c r="BD169" s="124"/>
      <c r="BE169" s="124"/>
    </row>
    <row r="170" spans="1:57" s="121" customFormat="1" x14ac:dyDescent="0.25">
      <c r="A170" s="1"/>
      <c r="D170" s="124"/>
      <c r="AF170" s="122"/>
      <c r="BD170" s="124"/>
      <c r="BE170" s="124"/>
    </row>
    <row r="171" spans="1:57" s="121" customFormat="1" x14ac:dyDescent="0.25">
      <c r="A171" s="1"/>
      <c r="D171" s="124"/>
      <c r="AF171" s="122"/>
      <c r="BD171" s="124"/>
      <c r="BE171" s="124"/>
    </row>
    <row r="172" spans="1:57" s="121" customFormat="1" x14ac:dyDescent="0.25">
      <c r="A172" s="1"/>
      <c r="D172" s="124"/>
      <c r="AF172" s="122"/>
      <c r="BD172" s="124"/>
      <c r="BE172" s="124"/>
    </row>
    <row r="173" spans="1:57" s="121" customFormat="1" x14ac:dyDescent="0.25">
      <c r="A173" s="1"/>
      <c r="D173" s="124"/>
      <c r="AF173" s="122"/>
      <c r="BD173" s="124"/>
      <c r="BE173" s="124"/>
    </row>
    <row r="174" spans="1:57" s="121" customFormat="1" x14ac:dyDescent="0.25">
      <c r="A174" s="1"/>
      <c r="D174" s="124"/>
      <c r="AF174" s="122"/>
      <c r="BD174" s="124"/>
      <c r="BE174" s="124"/>
    </row>
    <row r="175" spans="1:57" s="121" customFormat="1" x14ac:dyDescent="0.25">
      <c r="A175" s="1"/>
      <c r="D175" s="124"/>
      <c r="AF175" s="122"/>
      <c r="BD175" s="124"/>
      <c r="BE175" s="124"/>
    </row>
    <row r="176" spans="1:57" s="121" customFormat="1" x14ac:dyDescent="0.25">
      <c r="A176" s="1"/>
      <c r="D176" s="124"/>
      <c r="AF176" s="122"/>
      <c r="BD176" s="124"/>
      <c r="BE176" s="124"/>
    </row>
    <row r="177" spans="1:57" s="121" customFormat="1" x14ac:dyDescent="0.25">
      <c r="A177" s="1"/>
      <c r="D177" s="124"/>
      <c r="AF177" s="122"/>
      <c r="BD177" s="124"/>
      <c r="BE177" s="124"/>
    </row>
    <row r="178" spans="1:57" s="121" customFormat="1" x14ac:dyDescent="0.25">
      <c r="A178" s="1"/>
      <c r="D178" s="124"/>
      <c r="AF178" s="122"/>
      <c r="BD178" s="124"/>
      <c r="BE178" s="124"/>
    </row>
    <row r="179" spans="1:57" s="121" customFormat="1" x14ac:dyDescent="0.25">
      <c r="A179" s="1"/>
      <c r="D179" s="124"/>
      <c r="AF179" s="122"/>
      <c r="BD179" s="124"/>
      <c r="BE179" s="124"/>
    </row>
    <row r="180" spans="1:57" s="121" customFormat="1" x14ac:dyDescent="0.25">
      <c r="A180" s="1"/>
      <c r="D180" s="124"/>
      <c r="AF180" s="122"/>
      <c r="BD180" s="124"/>
      <c r="BE180" s="124"/>
    </row>
    <row r="181" spans="1:57" s="121" customFormat="1" x14ac:dyDescent="0.25">
      <c r="A181" s="1"/>
      <c r="D181" s="124"/>
      <c r="AF181" s="122"/>
      <c r="BD181" s="124"/>
      <c r="BE181" s="124"/>
    </row>
    <row r="182" spans="1:57" s="121" customFormat="1" x14ac:dyDescent="0.25">
      <c r="A182" s="1"/>
      <c r="D182" s="124"/>
      <c r="AF182" s="122"/>
      <c r="BD182" s="124"/>
      <c r="BE182" s="124"/>
    </row>
    <row r="183" spans="1:57" s="121" customFormat="1" x14ac:dyDescent="0.25">
      <c r="A183" s="1"/>
      <c r="D183" s="124"/>
      <c r="AF183" s="122"/>
      <c r="BD183" s="124"/>
      <c r="BE183" s="124"/>
    </row>
    <row r="184" spans="1:57" x14ac:dyDescent="0.25">
      <c r="B184" s="121"/>
    </row>
    <row r="185" spans="1:57" x14ac:dyDescent="0.25">
      <c r="B185" s="121"/>
    </row>
    <row r="186" spans="1:57" x14ac:dyDescent="0.25">
      <c r="B186" s="121"/>
    </row>
    <row r="187" spans="1:57" x14ac:dyDescent="0.25">
      <c r="B187" s="121"/>
    </row>
    <row r="188" spans="1:57" x14ac:dyDescent="0.25">
      <c r="B188" s="121"/>
    </row>
    <row r="189" spans="1:57" x14ac:dyDescent="0.25">
      <c r="B189" s="121"/>
    </row>
    <row r="190" spans="1:57" x14ac:dyDescent="0.25">
      <c r="B190" s="121"/>
    </row>
    <row r="191" spans="1:57" x14ac:dyDescent="0.25">
      <c r="B191" s="121"/>
    </row>
    <row r="192" spans="1:57" x14ac:dyDescent="0.25">
      <c r="B192" s="121"/>
    </row>
    <row r="193" spans="2:2" x14ac:dyDescent="0.25">
      <c r="B193" s="121"/>
    </row>
    <row r="194" spans="2:2" x14ac:dyDescent="0.25">
      <c r="B194" s="121"/>
    </row>
    <row r="195" spans="2:2" x14ac:dyDescent="0.25">
      <c r="B195" s="121"/>
    </row>
    <row r="196" spans="2:2" x14ac:dyDescent="0.25">
      <c r="B196" s="121"/>
    </row>
    <row r="197" spans="2:2" x14ac:dyDescent="0.25">
      <c r="B197" s="121"/>
    </row>
    <row r="198" spans="2:2" x14ac:dyDescent="0.25">
      <c r="B198" s="121"/>
    </row>
    <row r="199" spans="2:2" x14ac:dyDescent="0.25">
      <c r="B199" s="121"/>
    </row>
    <row r="200" spans="2:2" x14ac:dyDescent="0.25">
      <c r="B200" s="121"/>
    </row>
    <row r="201" spans="2:2" x14ac:dyDescent="0.25">
      <c r="B201" s="121"/>
    </row>
  </sheetData>
  <sheetProtection algorithmName="SHA-512" hashValue="GXpQg7mVv39I3d4wdwXVfKRj+YKj6+HtBoizidte8paomfbwVxkNDslAPX4LFnJ9tVJe0f9mFXojE1KPZG06lQ==" saltValue="IO4LvsrMr5SPpl8lFhAzCQ==" spinCount="100000" sheet="1" objects="1" scenarios="1" selectLockedCells="1" selectUnlockedCells="1"/>
  <mergeCells count="451">
    <mergeCell ref="BG135:BG137"/>
    <mergeCell ref="BH135:BH137"/>
    <mergeCell ref="T136:T137"/>
    <mergeCell ref="U136:U137"/>
    <mergeCell ref="V136:V137"/>
    <mergeCell ref="W136:W137"/>
    <mergeCell ref="Y136:Y137"/>
    <mergeCell ref="Z136:Z137"/>
    <mergeCell ref="AZ135:AZ137"/>
    <mergeCell ref="BA135:BA137"/>
    <mergeCell ref="BB135:BB137"/>
    <mergeCell ref="BC135:BC137"/>
    <mergeCell ref="BE135:BE137"/>
    <mergeCell ref="BF135:BF137"/>
    <mergeCell ref="BB132:BB134"/>
    <mergeCell ref="BC132:BC134"/>
    <mergeCell ref="BE132:BE134"/>
    <mergeCell ref="BF132:BF134"/>
    <mergeCell ref="BG132:BG134"/>
    <mergeCell ref="BH132:BH134"/>
    <mergeCell ref="V132:V134"/>
    <mergeCell ref="W132:W134"/>
    <mergeCell ref="Y132:Y134"/>
    <mergeCell ref="Z132:Z134"/>
    <mergeCell ref="AZ132:AZ134"/>
    <mergeCell ref="BA132:BA134"/>
    <mergeCell ref="M132:M134"/>
    <mergeCell ref="N132:N134"/>
    <mergeCell ref="O132:O134"/>
    <mergeCell ref="P132:P134"/>
    <mergeCell ref="T132:T134"/>
    <mergeCell ref="U132:U134"/>
    <mergeCell ref="BB128:BB131"/>
    <mergeCell ref="BC128:BC131"/>
    <mergeCell ref="BE128:BE131"/>
    <mergeCell ref="BF128:BF131"/>
    <mergeCell ref="BG128:BG131"/>
    <mergeCell ref="BH128:BH131"/>
    <mergeCell ref="BG124:BG127"/>
    <mergeCell ref="BH124:BH127"/>
    <mergeCell ref="T128:T131"/>
    <mergeCell ref="U128:U131"/>
    <mergeCell ref="V128:V131"/>
    <mergeCell ref="W128:W131"/>
    <mergeCell ref="Y128:Y131"/>
    <mergeCell ref="Z128:Z131"/>
    <mergeCell ref="AZ128:AZ131"/>
    <mergeCell ref="BA128:BA131"/>
    <mergeCell ref="AZ124:AZ127"/>
    <mergeCell ref="BA124:BA127"/>
    <mergeCell ref="BB124:BB127"/>
    <mergeCell ref="BC124:BC127"/>
    <mergeCell ref="BE124:BE127"/>
    <mergeCell ref="BF124:BF127"/>
    <mergeCell ref="T124:T127"/>
    <mergeCell ref="U124:U127"/>
    <mergeCell ref="V124:V127"/>
    <mergeCell ref="W124:W127"/>
    <mergeCell ref="Y124:Y127"/>
    <mergeCell ref="Z124:Z127"/>
    <mergeCell ref="BB117:BB121"/>
    <mergeCell ref="BC117:BC121"/>
    <mergeCell ref="BE117:BE121"/>
    <mergeCell ref="BF117:BF121"/>
    <mergeCell ref="BG117:BG121"/>
    <mergeCell ref="BH117:BH121"/>
    <mergeCell ref="V117:V119"/>
    <mergeCell ref="W117:W119"/>
    <mergeCell ref="Y117:Y119"/>
    <mergeCell ref="Z117:Z119"/>
    <mergeCell ref="AZ117:AZ121"/>
    <mergeCell ref="BA117:BA121"/>
    <mergeCell ref="V120:V121"/>
    <mergeCell ref="W120:W121"/>
    <mergeCell ref="Y120:Y121"/>
    <mergeCell ref="Z120:Z121"/>
    <mergeCell ref="M117:M119"/>
    <mergeCell ref="N117:N119"/>
    <mergeCell ref="O117:O119"/>
    <mergeCell ref="P117:P119"/>
    <mergeCell ref="T117:T121"/>
    <mergeCell ref="U117:U121"/>
    <mergeCell ref="M120:M121"/>
    <mergeCell ref="N120:N121"/>
    <mergeCell ref="O120:O121"/>
    <mergeCell ref="P120:P121"/>
    <mergeCell ref="BB104:BB116"/>
    <mergeCell ref="BC104:BC116"/>
    <mergeCell ref="BE104:BE116"/>
    <mergeCell ref="BF104:BF116"/>
    <mergeCell ref="BG104:BG116"/>
    <mergeCell ref="BH104:BH116"/>
    <mergeCell ref="BG101:BG103"/>
    <mergeCell ref="BH101:BH103"/>
    <mergeCell ref="T104:T116"/>
    <mergeCell ref="U104:U116"/>
    <mergeCell ref="V104:V116"/>
    <mergeCell ref="W104:W116"/>
    <mergeCell ref="Y104:Y116"/>
    <mergeCell ref="Z104:Z116"/>
    <mergeCell ref="AZ104:AZ116"/>
    <mergeCell ref="BA104:BA116"/>
    <mergeCell ref="AZ101:AZ103"/>
    <mergeCell ref="BA101:BA103"/>
    <mergeCell ref="BB101:BB103"/>
    <mergeCell ref="BC101:BC103"/>
    <mergeCell ref="BE101:BE103"/>
    <mergeCell ref="BF101:BF103"/>
    <mergeCell ref="BE99:BE100"/>
    <mergeCell ref="BF99:BF100"/>
    <mergeCell ref="BG99:BG100"/>
    <mergeCell ref="BH99:BH100"/>
    <mergeCell ref="T101:T103"/>
    <mergeCell ref="U101:U103"/>
    <mergeCell ref="V101:V103"/>
    <mergeCell ref="W101:W103"/>
    <mergeCell ref="Y101:Y103"/>
    <mergeCell ref="Z101:Z103"/>
    <mergeCell ref="T99:T100"/>
    <mergeCell ref="U99:U100"/>
    <mergeCell ref="AZ99:AZ100"/>
    <mergeCell ref="BA99:BA100"/>
    <mergeCell ref="BB99:BB100"/>
    <mergeCell ref="BC99:BC100"/>
    <mergeCell ref="BE95:BE96"/>
    <mergeCell ref="BF95:BF96"/>
    <mergeCell ref="BG95:BG96"/>
    <mergeCell ref="BH95:BH96"/>
    <mergeCell ref="AZ97:AZ98"/>
    <mergeCell ref="BA97:BA98"/>
    <mergeCell ref="BB97:BB98"/>
    <mergeCell ref="BC97:BC98"/>
    <mergeCell ref="Y95:Y96"/>
    <mergeCell ref="Z95:Z96"/>
    <mergeCell ref="AZ95:AZ96"/>
    <mergeCell ref="BA95:BA96"/>
    <mergeCell ref="BB95:BB96"/>
    <mergeCell ref="BC95:BC96"/>
    <mergeCell ref="Y90:Y91"/>
    <mergeCell ref="Z90:Z91"/>
    <mergeCell ref="M95:M96"/>
    <mergeCell ref="N95:N96"/>
    <mergeCell ref="O95:O96"/>
    <mergeCell ref="P95:P96"/>
    <mergeCell ref="T95:T96"/>
    <mergeCell ref="U95:U96"/>
    <mergeCell ref="V95:V96"/>
    <mergeCell ref="W95:W96"/>
    <mergeCell ref="BG89:BG91"/>
    <mergeCell ref="BH89:BH91"/>
    <mergeCell ref="M90:M91"/>
    <mergeCell ref="N90:N91"/>
    <mergeCell ref="O90:O91"/>
    <mergeCell ref="P90:P91"/>
    <mergeCell ref="T90:T91"/>
    <mergeCell ref="U90:U91"/>
    <mergeCell ref="V90:V91"/>
    <mergeCell ref="W90:W91"/>
    <mergeCell ref="V87:V88"/>
    <mergeCell ref="W87:W88"/>
    <mergeCell ref="Y87:Y88"/>
    <mergeCell ref="Z87:Z88"/>
    <mergeCell ref="BE87:BE88"/>
    <mergeCell ref="BF87:BF88"/>
    <mergeCell ref="M86:M89"/>
    <mergeCell ref="N86:N89"/>
    <mergeCell ref="O86:O89"/>
    <mergeCell ref="P86:P89"/>
    <mergeCell ref="T87:T89"/>
    <mergeCell ref="U87:U89"/>
    <mergeCell ref="BG82:BG83"/>
    <mergeCell ref="BH82:BH83"/>
    <mergeCell ref="AZ85:AZ94"/>
    <mergeCell ref="BA85:BA94"/>
    <mergeCell ref="BB85:BB94"/>
    <mergeCell ref="BC85:BC94"/>
    <mergeCell ref="BG87:BG88"/>
    <mergeCell ref="BH87:BH88"/>
    <mergeCell ref="BE89:BE91"/>
    <mergeCell ref="BF89:BF91"/>
    <mergeCell ref="AZ82:AZ83"/>
    <mergeCell ref="BA82:BA83"/>
    <mergeCell ref="BB82:BB83"/>
    <mergeCell ref="BC82:BC83"/>
    <mergeCell ref="BE82:BE83"/>
    <mergeCell ref="BF82:BF83"/>
    <mergeCell ref="T82:T83"/>
    <mergeCell ref="U82:U83"/>
    <mergeCell ref="V82:V83"/>
    <mergeCell ref="W82:W83"/>
    <mergeCell ref="Y82:Y83"/>
    <mergeCell ref="Z82:Z83"/>
    <mergeCell ref="BB79:BB81"/>
    <mergeCell ref="BC79:BC81"/>
    <mergeCell ref="BE79:BE81"/>
    <mergeCell ref="BF79:BF81"/>
    <mergeCell ref="BG79:BG81"/>
    <mergeCell ref="BH79:BH81"/>
    <mergeCell ref="V79:V81"/>
    <mergeCell ref="W79:W81"/>
    <mergeCell ref="Y79:Y81"/>
    <mergeCell ref="Z79:Z81"/>
    <mergeCell ref="AZ79:AZ81"/>
    <mergeCell ref="BA79:BA81"/>
    <mergeCell ref="BE75:BE77"/>
    <mergeCell ref="BF75:BF77"/>
    <mergeCell ref="BG75:BG77"/>
    <mergeCell ref="BH75:BH77"/>
    <mergeCell ref="M79:M81"/>
    <mergeCell ref="N79:N81"/>
    <mergeCell ref="O79:O81"/>
    <mergeCell ref="P79:P81"/>
    <mergeCell ref="T79:T81"/>
    <mergeCell ref="U79:U81"/>
    <mergeCell ref="T75:T76"/>
    <mergeCell ref="U75:U76"/>
    <mergeCell ref="AZ75:AZ77"/>
    <mergeCell ref="BA75:BA77"/>
    <mergeCell ref="BB75:BB77"/>
    <mergeCell ref="BC75:BC77"/>
    <mergeCell ref="BB69:BB74"/>
    <mergeCell ref="BC69:BC74"/>
    <mergeCell ref="BE69:BE74"/>
    <mergeCell ref="BF69:BF74"/>
    <mergeCell ref="BG69:BG74"/>
    <mergeCell ref="BH69:BH74"/>
    <mergeCell ref="V69:V74"/>
    <mergeCell ref="W69:W74"/>
    <mergeCell ref="Y69:Y74"/>
    <mergeCell ref="Z69:Z74"/>
    <mergeCell ref="AZ69:AZ74"/>
    <mergeCell ref="BA69:BA74"/>
    <mergeCell ref="BB61:BB68"/>
    <mergeCell ref="BC61:BC68"/>
    <mergeCell ref="BE61:BE68"/>
    <mergeCell ref="BF61:BF68"/>
    <mergeCell ref="BG61:BG68"/>
    <mergeCell ref="BH61:BH68"/>
    <mergeCell ref="V61:V68"/>
    <mergeCell ref="W61:W68"/>
    <mergeCell ref="Y61:Y68"/>
    <mergeCell ref="Z61:Z68"/>
    <mergeCell ref="AZ61:AZ68"/>
    <mergeCell ref="BA61:BA68"/>
    <mergeCell ref="M61:M68"/>
    <mergeCell ref="N61:N68"/>
    <mergeCell ref="O61:O68"/>
    <mergeCell ref="P61:P68"/>
    <mergeCell ref="T61:T74"/>
    <mergeCell ref="U61:U74"/>
    <mergeCell ref="M69:M74"/>
    <mergeCell ref="N69:N74"/>
    <mergeCell ref="O69:O74"/>
    <mergeCell ref="P69:P74"/>
    <mergeCell ref="BB56:BB60"/>
    <mergeCell ref="BC56:BC60"/>
    <mergeCell ref="BE56:BE60"/>
    <mergeCell ref="BF56:BF60"/>
    <mergeCell ref="BG56:BG60"/>
    <mergeCell ref="BH56:BH60"/>
    <mergeCell ref="V56:V60"/>
    <mergeCell ref="W56:W60"/>
    <mergeCell ref="Y56:Y60"/>
    <mergeCell ref="Z56:Z60"/>
    <mergeCell ref="AZ56:AZ60"/>
    <mergeCell ref="BA56:BA60"/>
    <mergeCell ref="M56:M60"/>
    <mergeCell ref="N56:N60"/>
    <mergeCell ref="O56:O60"/>
    <mergeCell ref="P56:P60"/>
    <mergeCell ref="T56:T60"/>
    <mergeCell ref="U56:U60"/>
    <mergeCell ref="BB54:BB55"/>
    <mergeCell ref="BC54:BC55"/>
    <mergeCell ref="BE54:BE55"/>
    <mergeCell ref="BF54:BF55"/>
    <mergeCell ref="BG54:BG55"/>
    <mergeCell ref="BH54:BH55"/>
    <mergeCell ref="V54:V55"/>
    <mergeCell ref="W54:W55"/>
    <mergeCell ref="Y54:Y55"/>
    <mergeCell ref="Z54:Z55"/>
    <mergeCell ref="AZ54:AZ55"/>
    <mergeCell ref="BA54:BA55"/>
    <mergeCell ref="AL49:AL50"/>
    <mergeCell ref="AM49:AM50"/>
    <mergeCell ref="AN49:AN50"/>
    <mergeCell ref="AO49:AO50"/>
    <mergeCell ref="M54:M55"/>
    <mergeCell ref="N54:N55"/>
    <mergeCell ref="O54:O55"/>
    <mergeCell ref="P54:P55"/>
    <mergeCell ref="T54:T55"/>
    <mergeCell ref="U54:U55"/>
    <mergeCell ref="O49:O50"/>
    <mergeCell ref="P49:P50"/>
    <mergeCell ref="AH49:AH50"/>
    <mergeCell ref="AI49:AI50"/>
    <mergeCell ref="AJ49:AJ50"/>
    <mergeCell ref="AK49:AK50"/>
    <mergeCell ref="AZ48:AZ53"/>
    <mergeCell ref="BA48:BA53"/>
    <mergeCell ref="BB48:BB53"/>
    <mergeCell ref="BC48:BC53"/>
    <mergeCell ref="B49:B50"/>
    <mergeCell ref="C49:C50"/>
    <mergeCell ref="D49:D50"/>
    <mergeCell ref="E49:E50"/>
    <mergeCell ref="M49:M50"/>
    <mergeCell ref="N49:N50"/>
    <mergeCell ref="BE44:BE45"/>
    <mergeCell ref="BF44:BF45"/>
    <mergeCell ref="BG44:BG45"/>
    <mergeCell ref="BH44:BH45"/>
    <mergeCell ref="BE46:BE47"/>
    <mergeCell ref="BF46:BF47"/>
    <mergeCell ref="BG46:BG47"/>
    <mergeCell ref="BH46:BH47"/>
    <mergeCell ref="T44:T45"/>
    <mergeCell ref="U44:U45"/>
    <mergeCell ref="AZ44:AZ47"/>
    <mergeCell ref="BA44:BA47"/>
    <mergeCell ref="BB44:BB47"/>
    <mergeCell ref="BC44:BC47"/>
    <mergeCell ref="BF40:BF41"/>
    <mergeCell ref="BG40:BG41"/>
    <mergeCell ref="BH40:BH41"/>
    <mergeCell ref="BE42:BE43"/>
    <mergeCell ref="BF42:BF43"/>
    <mergeCell ref="BG42:BG43"/>
    <mergeCell ref="BH42:BH43"/>
    <mergeCell ref="T40:T42"/>
    <mergeCell ref="U40:U42"/>
    <mergeCell ref="V40:V42"/>
    <mergeCell ref="W40:W42"/>
    <mergeCell ref="Y40:Y42"/>
    <mergeCell ref="Z40:Z42"/>
    <mergeCell ref="BF36:BF39"/>
    <mergeCell ref="BG36:BG39"/>
    <mergeCell ref="BH36:BH39"/>
    <mergeCell ref="M38:M39"/>
    <mergeCell ref="N38:N39"/>
    <mergeCell ref="O38:O39"/>
    <mergeCell ref="P38:P39"/>
    <mergeCell ref="V38:V39"/>
    <mergeCell ref="W38:W39"/>
    <mergeCell ref="Y38:Y39"/>
    <mergeCell ref="Z36:Z37"/>
    <mergeCell ref="AZ36:AZ43"/>
    <mergeCell ref="BA36:BA43"/>
    <mergeCell ref="BB36:BB43"/>
    <mergeCell ref="BC36:BC43"/>
    <mergeCell ref="BE36:BE39"/>
    <mergeCell ref="Z38:Z39"/>
    <mergeCell ref="BE40:BE41"/>
    <mergeCell ref="BC31:BC34"/>
    <mergeCell ref="BE31:BE34"/>
    <mergeCell ref="BF31:BF34"/>
    <mergeCell ref="BG31:BG34"/>
    <mergeCell ref="BH31:BH34"/>
    <mergeCell ref="T36:T39"/>
    <mergeCell ref="U36:U39"/>
    <mergeCell ref="V36:V37"/>
    <mergeCell ref="W36:W37"/>
    <mergeCell ref="Y36:Y37"/>
    <mergeCell ref="W31:W34"/>
    <mergeCell ref="Y31:Y34"/>
    <mergeCell ref="Z31:Z34"/>
    <mergeCell ref="AZ31:AZ34"/>
    <mergeCell ref="BA31:BA34"/>
    <mergeCell ref="BB31:BB34"/>
    <mergeCell ref="AM29:AM30"/>
    <mergeCell ref="AN29:AN30"/>
    <mergeCell ref="AO29:AO30"/>
    <mergeCell ref="M31:M34"/>
    <mergeCell ref="N31:N34"/>
    <mergeCell ref="O31:O34"/>
    <mergeCell ref="P31:P34"/>
    <mergeCell ref="T31:T34"/>
    <mergeCell ref="U31:U34"/>
    <mergeCell ref="V31:V34"/>
    <mergeCell ref="P29:P30"/>
    <mergeCell ref="AH29:AH30"/>
    <mergeCell ref="AI29:AI30"/>
    <mergeCell ref="AJ29:AJ30"/>
    <mergeCell ref="AK29:AK30"/>
    <mergeCell ref="AL29:AL30"/>
    <mergeCell ref="BF28:BF29"/>
    <mergeCell ref="BG28:BG29"/>
    <mergeCell ref="BH28:BH29"/>
    <mergeCell ref="B29:B30"/>
    <mergeCell ref="C29:C30"/>
    <mergeCell ref="D29:D30"/>
    <mergeCell ref="E29:E30"/>
    <mergeCell ref="M29:M30"/>
    <mergeCell ref="N29:N30"/>
    <mergeCell ref="O29:O30"/>
    <mergeCell ref="BC23:BC24"/>
    <mergeCell ref="AZ28:AZ29"/>
    <mergeCell ref="BA28:BA29"/>
    <mergeCell ref="BB28:BB29"/>
    <mergeCell ref="BC28:BC29"/>
    <mergeCell ref="BE28:BE29"/>
    <mergeCell ref="W23:W24"/>
    <mergeCell ref="Y23:Y24"/>
    <mergeCell ref="Z23:Z24"/>
    <mergeCell ref="AZ23:AZ24"/>
    <mergeCell ref="BA23:BA24"/>
    <mergeCell ref="BB23:BB24"/>
    <mergeCell ref="BF21:BF22"/>
    <mergeCell ref="BG21:BG22"/>
    <mergeCell ref="BH21:BH22"/>
    <mergeCell ref="M23:M24"/>
    <mergeCell ref="N23:N24"/>
    <mergeCell ref="O23:O24"/>
    <mergeCell ref="P23:P24"/>
    <mergeCell ref="T23:T24"/>
    <mergeCell ref="U23:U24"/>
    <mergeCell ref="V23:V24"/>
    <mergeCell ref="BC18:BC22"/>
    <mergeCell ref="BE18:BE20"/>
    <mergeCell ref="BF18:BF20"/>
    <mergeCell ref="BG18:BG20"/>
    <mergeCell ref="BH18:BH20"/>
    <mergeCell ref="V21:V22"/>
    <mergeCell ref="W21:W22"/>
    <mergeCell ref="Y21:Y22"/>
    <mergeCell ref="Z21:Z22"/>
    <mergeCell ref="BE21:BE22"/>
    <mergeCell ref="BH15:BH16"/>
    <mergeCell ref="T18:T22"/>
    <mergeCell ref="U18:U22"/>
    <mergeCell ref="V18:V20"/>
    <mergeCell ref="W18:W20"/>
    <mergeCell ref="Y18:Y20"/>
    <mergeCell ref="Z18:Z20"/>
    <mergeCell ref="AZ18:AZ22"/>
    <mergeCell ref="BA18:BA22"/>
    <mergeCell ref="BB18:BB22"/>
    <mergeCell ref="BA13:BA17"/>
    <mergeCell ref="BB13:BB17"/>
    <mergeCell ref="BC13:BC17"/>
    <mergeCell ref="BE15:BE16"/>
    <mergeCell ref="BF15:BF16"/>
    <mergeCell ref="BG15:BG16"/>
    <mergeCell ref="B7:D7"/>
    <mergeCell ref="B8:D8"/>
    <mergeCell ref="B9:D9"/>
    <mergeCell ref="T13:T14"/>
    <mergeCell ref="U13:U14"/>
    <mergeCell ref="AZ13:AZ17"/>
  </mergeCells>
  <pageMargins left="0.70866141732283472" right="0.70866141732283472" top="0.74803149606299213" bottom="0.74803149606299213" header="0.31496062992125984" footer="0.31496062992125984"/>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2020-11-03T22:13:09Z</cp:lastPrinted>
  <dcterms:created xsi:type="dcterms:W3CDTF">2020-11-03T22:00:14Z</dcterms:created>
  <dcterms:modified xsi:type="dcterms:W3CDTF">2020-11-03T22:13:27Z</dcterms:modified>
</cp:coreProperties>
</file>