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HP\Documents\2021\CARMEN DE APICALA\PLANES DE ACCIÓN 2021\SEGUIMIENTO PLAN DE ACCION 2021\"/>
    </mc:Choice>
  </mc:AlternateContent>
  <xr:revisionPtr revIDLastSave="0" documentId="13_ncr:1_{480DC369-CCE2-4A65-9E84-960998B9AA54}" xr6:coauthVersionLast="45" xr6:coauthVersionMax="45" xr10:uidLastSave="{00000000-0000-0000-0000-000000000000}"/>
  <bookViews>
    <workbookView xWindow="-120" yWindow="-120" windowWidth="20730" windowHeight="11160" xr2:uid="{00000000-000D-0000-FFFF-FFFF00000000}"/>
  </bookViews>
  <sheets>
    <sheet name="DESARROLLO SOCIAL" sheetId="3" r:id="rId1"/>
    <sheet name="Hoja1" sheetId="4" r:id="rId2"/>
  </sheets>
  <definedNames>
    <definedName name="_xlnm._FilterDatabase" localSheetId="0" hidden="1">'DESARROLLO SOCIAL'!$B$7:$AO$83</definedName>
    <definedName name="_xlnm.Print_Area" localSheetId="0">'DESARROLLO SOCIAL'!$A$1:$AP$84</definedName>
    <definedName name="_xlnm.Print_Titles" localSheetId="0">'DESARROLLO SOCIAL'!$1:$7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44" i="3" l="1"/>
  <c r="AO43" i="3"/>
  <c r="AO42" i="3"/>
  <c r="AO41" i="3"/>
  <c r="AO40" i="3"/>
  <c r="AO38" i="3"/>
  <c r="AO37" i="3"/>
  <c r="AO36" i="3"/>
  <c r="AO33" i="3"/>
  <c r="AO32" i="3"/>
  <c r="AO26" i="3"/>
  <c r="L48" i="3" l="1"/>
  <c r="L47" i="3"/>
  <c r="L46" i="3"/>
  <c r="L45" i="3"/>
  <c r="L44" i="3"/>
  <c r="X44" i="3"/>
  <c r="X43" i="3"/>
  <c r="X42" i="3"/>
  <c r="X41" i="3"/>
  <c r="X40" i="3"/>
  <c r="X38" i="3"/>
  <c r="X37" i="3"/>
  <c r="X36" i="3"/>
  <c r="L42" i="3"/>
  <c r="L41" i="3"/>
  <c r="L43" i="3"/>
  <c r="L40" i="3"/>
  <c r="L39" i="3"/>
  <c r="L38" i="3"/>
  <c r="L36" i="3"/>
  <c r="X33" i="3"/>
  <c r="L35" i="3"/>
  <c r="L34" i="3"/>
  <c r="L33" i="3"/>
  <c r="L32" i="3" l="1"/>
  <c r="X32" i="3"/>
  <c r="X26" i="3"/>
  <c r="L26" i="3"/>
  <c r="L18" i="3"/>
  <c r="AO83" i="3"/>
  <c r="AO81" i="3"/>
  <c r="AO80" i="3"/>
  <c r="AO79" i="3"/>
  <c r="AO78" i="3"/>
  <c r="AO77" i="3"/>
  <c r="AO76" i="3"/>
  <c r="AO75" i="3"/>
  <c r="AO74" i="3"/>
  <c r="AO73" i="3"/>
  <c r="AO71" i="3"/>
  <c r="AO70" i="3"/>
  <c r="AO69" i="3"/>
  <c r="AO68" i="3"/>
  <c r="AO67" i="3"/>
  <c r="AO66" i="3"/>
  <c r="AO60" i="3"/>
  <c r="AO59" i="3"/>
  <c r="AO58" i="3"/>
  <c r="AO51" i="3"/>
  <c r="AO49" i="3"/>
  <c r="AO30" i="3"/>
  <c r="AO27" i="3"/>
  <c r="AO25" i="3"/>
  <c r="AO24" i="3"/>
  <c r="AO22" i="3"/>
  <c r="AO21" i="3"/>
  <c r="AO19" i="3"/>
  <c r="AO16" i="3"/>
  <c r="AO15" i="3"/>
  <c r="AO14" i="3"/>
  <c r="AO13" i="3"/>
  <c r="AO12" i="3"/>
  <c r="AO10" i="3"/>
  <c r="AO8" i="3"/>
  <c r="X83" i="3"/>
  <c r="X81" i="3"/>
  <c r="X80" i="3"/>
  <c r="X79" i="3"/>
  <c r="X78" i="3"/>
  <c r="X77" i="3"/>
  <c r="X76" i="3"/>
  <c r="X75" i="3"/>
  <c r="X74" i="3"/>
  <c r="X73" i="3"/>
  <c r="X71" i="3"/>
  <c r="X70" i="3"/>
  <c r="X69" i="3"/>
  <c r="X68" i="3"/>
  <c r="X67" i="3"/>
  <c r="X66" i="3"/>
  <c r="X60" i="3"/>
  <c r="X59" i="3"/>
  <c r="X58" i="3"/>
  <c r="X49" i="3"/>
  <c r="X30" i="3"/>
  <c r="X24" i="3"/>
  <c r="X22" i="3"/>
  <c r="X21" i="3"/>
  <c r="X19" i="3"/>
  <c r="X16" i="3"/>
  <c r="X14" i="3"/>
  <c r="X13" i="3"/>
  <c r="X12" i="3"/>
  <c r="X10" i="3"/>
  <c r="X8" i="3"/>
  <c r="L83" i="3"/>
  <c r="L82" i="3"/>
  <c r="L81" i="3"/>
  <c r="L79" i="3"/>
  <c r="L77" i="3"/>
  <c r="L76" i="3"/>
  <c r="L73" i="3"/>
  <c r="L72" i="3"/>
  <c r="L71" i="3"/>
  <c r="L70" i="3"/>
  <c r="L69" i="3"/>
  <c r="L68" i="3"/>
  <c r="L67" i="3"/>
  <c r="L66" i="3"/>
  <c r="L65" i="3"/>
  <c r="L64" i="3"/>
  <c r="L63" i="3"/>
  <c r="L62" i="3"/>
  <c r="L61" i="3"/>
  <c r="L60" i="3"/>
  <c r="L59" i="3"/>
  <c r="L58" i="3"/>
  <c r="L57" i="3"/>
  <c r="L56" i="3"/>
  <c r="L55" i="3"/>
  <c r="L53" i="3"/>
  <c r="L52" i="3"/>
  <c r="L51" i="3"/>
  <c r="L50" i="3"/>
  <c r="L49" i="3"/>
  <c r="L31" i="3"/>
  <c r="L30" i="3"/>
  <c r="L29" i="3"/>
  <c r="L28" i="3"/>
  <c r="L27" i="3"/>
  <c r="L25" i="3"/>
  <c r="L24" i="3"/>
  <c r="L23" i="3"/>
  <c r="L22" i="3"/>
  <c r="L20" i="3"/>
  <c r="L19" i="3"/>
  <c r="L17" i="3"/>
  <c r="L16" i="3"/>
  <c r="L15" i="3"/>
  <c r="L14" i="3"/>
  <c r="L13" i="3"/>
  <c r="L12" i="3"/>
  <c r="L11" i="3"/>
  <c r="L10" i="3"/>
  <c r="L9" i="3"/>
  <c r="L8" i="3"/>
  <c r="Z70" i="3" l="1"/>
  <c r="AA25" i="3"/>
  <c r="AG83" i="3" l="1"/>
  <c r="AG82" i="3"/>
  <c r="AG81"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3" i="3"/>
  <c r="AG52" i="3"/>
  <c r="AG51" i="3"/>
  <c r="AG50" i="3"/>
  <c r="AG49" i="3"/>
  <c r="AG29" i="3"/>
  <c r="AG25" i="3"/>
  <c r="AG24" i="3"/>
  <c r="AG23" i="3"/>
  <c r="AG21" i="3"/>
  <c r="AG16" i="3"/>
  <c r="AG15" i="3"/>
  <c r="AG10" i="3"/>
  <c r="AG9" i="3"/>
  <c r="AG86" i="3" l="1"/>
  <c r="AG8" i="3"/>
  <c r="X51" i="3"/>
  <c r="X27" i="3"/>
  <c r="V25" i="3"/>
  <c r="X25" i="3" s="1"/>
  <c r="V15" i="3"/>
  <c r="X1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C7" authorId="0" shapeId="0" xr:uid="{00000000-0006-0000-0000-000001000000}">
      <text>
        <r>
          <rPr>
            <b/>
            <sz val="9"/>
            <color indexed="81"/>
            <rFont val="Tahoma"/>
            <family val="2"/>
          </rPr>
          <t>HP:</t>
        </r>
        <r>
          <rPr>
            <sz val="9"/>
            <color indexed="81"/>
            <rFont val="Tahoma"/>
            <family val="2"/>
          </rPr>
          <t xml:space="preserve">
Si usted considera que en este año no se va a realizar actividad alguna para el cumplimiento de la meta indique que no se PROGRAMA ACTIVIDAD o si ya se cumplio la meta META LOGRADA</t>
        </r>
      </text>
    </comment>
    <comment ref="E7" authorId="0" shapeId="0" xr:uid="{00000000-0006-0000-0000-000002000000}">
      <text>
        <r>
          <rPr>
            <b/>
            <sz val="9"/>
            <color indexed="81"/>
            <rFont val="Tahoma"/>
            <family val="2"/>
          </rPr>
          <t>HP:</t>
        </r>
        <r>
          <rPr>
            <sz val="9"/>
            <color indexed="81"/>
            <rFont val="Tahoma"/>
            <family val="2"/>
          </rPr>
          <t xml:space="preserve">
LISTAS DE ASISTENCIA REGISTRO FOTOGRAFICO, CONTRATOS ETC</t>
        </r>
      </text>
    </comment>
    <comment ref="T32" authorId="0" shapeId="0" xr:uid="{AF6822CF-9BCA-4E7F-ABBD-51CC425433EE}">
      <text>
        <r>
          <rPr>
            <b/>
            <sz val="9"/>
            <color indexed="81"/>
            <rFont val="Tahoma"/>
            <family val="2"/>
          </rPr>
          <t>HP:</t>
        </r>
        <r>
          <rPr>
            <sz val="9"/>
            <color indexed="81"/>
            <rFont val="Tahoma"/>
            <family val="2"/>
          </rPr>
          <t xml:space="preserve">
LGTBI</t>
        </r>
      </text>
    </comment>
    <comment ref="T33" authorId="0" shapeId="0" xr:uid="{2E0A5D7B-5018-441E-BD0D-B22A4FC56575}">
      <text>
        <r>
          <rPr>
            <b/>
            <sz val="9"/>
            <color indexed="81"/>
            <rFont val="Tahoma"/>
            <family val="2"/>
          </rPr>
          <t>HP:</t>
        </r>
        <r>
          <rPr>
            <sz val="9"/>
            <color indexed="81"/>
            <rFont val="Tahoma"/>
            <family val="2"/>
          </rPr>
          <t xml:space="preserve">
POLITICA -CONSEJO PROYECTOS </t>
        </r>
      </text>
    </comment>
    <comment ref="T36" authorId="0" shapeId="0" xr:uid="{CC7BD1EE-7C90-45E6-8F44-B43D326FCBA6}">
      <text>
        <r>
          <rPr>
            <b/>
            <sz val="9"/>
            <color indexed="81"/>
            <rFont val="Tahoma"/>
            <family val="2"/>
          </rPr>
          <t>HP:</t>
        </r>
        <r>
          <rPr>
            <sz val="9"/>
            <color indexed="81"/>
            <rFont val="Tahoma"/>
            <family val="2"/>
          </rPr>
          <t xml:space="preserve">
JÓVENES</t>
        </r>
      </text>
    </comment>
    <comment ref="T38" authorId="0" shapeId="0" xr:uid="{8AACD036-C27F-468A-9AA7-DB86D088A9BC}">
      <text>
        <r>
          <rPr>
            <b/>
            <sz val="9"/>
            <color indexed="81"/>
            <rFont val="Tahoma"/>
            <family val="2"/>
          </rPr>
          <t>HP:</t>
        </r>
        <r>
          <rPr>
            <sz val="9"/>
            <color indexed="81"/>
            <rFont val="Tahoma"/>
            <family val="2"/>
          </rPr>
          <t xml:space="preserve">
EMPRENDIMIENTO</t>
        </r>
      </text>
    </comment>
    <comment ref="T40" authorId="0" shapeId="0" xr:uid="{E394226D-1752-40BE-877F-32E26D2152B6}">
      <text>
        <r>
          <rPr>
            <b/>
            <sz val="9"/>
            <color indexed="81"/>
            <rFont val="Tahoma"/>
            <family val="2"/>
          </rPr>
          <t>HP:</t>
        </r>
        <r>
          <rPr>
            <sz val="9"/>
            <color indexed="81"/>
            <rFont val="Tahoma"/>
            <family val="2"/>
          </rPr>
          <t xml:space="preserve">
JÓVENES -CONFLICTO ARMADO
</t>
        </r>
      </text>
    </comment>
    <comment ref="T41" authorId="0" shapeId="0" xr:uid="{B8784050-1AE8-4A4B-86B5-EE409D060CCE}">
      <text>
        <r>
          <rPr>
            <b/>
            <sz val="9"/>
            <color indexed="81"/>
            <rFont val="Tahoma"/>
            <family val="2"/>
          </rPr>
          <t>HP:</t>
        </r>
        <r>
          <rPr>
            <sz val="9"/>
            <color indexed="81"/>
            <rFont val="Tahoma"/>
            <family val="2"/>
          </rPr>
          <t xml:space="preserve">
SRPA
</t>
        </r>
      </text>
    </comment>
    <comment ref="T42" authorId="0" shapeId="0" xr:uid="{92BB6978-5941-46AD-9C9C-A9B175D9E79D}">
      <text>
        <r>
          <rPr>
            <b/>
            <sz val="9"/>
            <color indexed="81"/>
            <rFont val="Tahoma"/>
            <family val="2"/>
          </rPr>
          <t>HP:</t>
        </r>
        <r>
          <rPr>
            <sz val="9"/>
            <color indexed="81"/>
            <rFont val="Tahoma"/>
            <family val="2"/>
          </rPr>
          <t xml:space="preserve">
DELINCUENCIA JUVENIL
</t>
        </r>
      </text>
    </comment>
    <comment ref="T43" authorId="0" shapeId="0" xr:uid="{9A22D743-1451-48E5-A80D-B7C83F78E586}">
      <text>
        <r>
          <rPr>
            <b/>
            <sz val="9"/>
            <color indexed="81"/>
            <rFont val="Tahoma"/>
            <family val="2"/>
          </rPr>
          <t>HP:</t>
        </r>
        <r>
          <rPr>
            <sz val="9"/>
            <color indexed="81"/>
            <rFont val="Tahoma"/>
            <family val="2"/>
          </rPr>
          <t xml:space="preserve">
PLATAFORMA JUVENTUD Y CONSEJO Y FORO</t>
        </r>
      </text>
    </comment>
    <comment ref="T44" authorId="0" shapeId="0" xr:uid="{36482127-9E96-414A-AF6C-FB5E23B3BC8A}">
      <text>
        <r>
          <rPr>
            <b/>
            <sz val="9"/>
            <color indexed="81"/>
            <rFont val="Tahoma"/>
            <family val="2"/>
          </rPr>
          <t>HP:</t>
        </r>
        <r>
          <rPr>
            <sz val="9"/>
            <color indexed="81"/>
            <rFont val="Tahoma"/>
            <family val="2"/>
          </rPr>
          <t xml:space="preserve">
MUJER
</t>
        </r>
      </text>
    </comment>
    <comment ref="T68" authorId="0" shapeId="0" xr:uid="{99A93F01-0AE0-4597-BA1A-DD3319168B0D}">
      <text>
        <r>
          <rPr>
            <b/>
            <sz val="9"/>
            <color indexed="81"/>
            <rFont val="Tahoma"/>
            <family val="2"/>
          </rPr>
          <t>HP:</t>
        </r>
        <r>
          <rPr>
            <sz val="9"/>
            <color indexed="81"/>
            <rFont val="Tahoma"/>
            <family val="2"/>
          </rPr>
          <t xml:space="preserve">
Política Pública de Primera Infancia, Infancia, Adolescencia y Jóvenes</t>
        </r>
      </text>
    </comment>
    <comment ref="T70" authorId="0" shapeId="0" xr:uid="{DB69F8C5-4A09-4E9A-8B91-C26C06E43140}">
      <text>
        <r>
          <rPr>
            <b/>
            <sz val="9"/>
            <color indexed="81"/>
            <rFont val="Tahoma"/>
            <charset val="1"/>
          </rPr>
          <t>HP:</t>
        </r>
        <r>
          <rPr>
            <sz val="9"/>
            <color indexed="81"/>
            <rFont val="Tahoma"/>
            <charset val="1"/>
          </rPr>
          <t xml:space="preserve">
Servicio de información de seguimiento territorial a la política pública de victimas (RUSICTS)</t>
        </r>
      </text>
    </comment>
  </commentList>
</comments>
</file>

<file path=xl/sharedStrings.xml><?xml version="1.0" encoding="utf-8"?>
<sst xmlns="http://schemas.openxmlformats.org/spreadsheetml/2006/main" count="489" uniqueCount="280">
  <si>
    <t>ACTIVIDADES</t>
  </si>
  <si>
    <t>CÓDIGO DEL PRODUCTO</t>
  </si>
  <si>
    <t>PRODUCTO</t>
  </si>
  <si>
    <t>CÓDIGO DEL INDICADOR DE PRODUCTO</t>
  </si>
  <si>
    <t>INDICADOR DE PRODUCTO</t>
  </si>
  <si>
    <t>RESPONSABLE</t>
  </si>
  <si>
    <t>UNIDAD DE MEDIDA</t>
  </si>
  <si>
    <t>LÍNEA ESTRATÉGICA</t>
  </si>
  <si>
    <t>CODFUT DEL SECTOR</t>
  </si>
  <si>
    <t>SECTOR</t>
  </si>
  <si>
    <t>PROGRAMA</t>
  </si>
  <si>
    <t>Secretaria de Desarrollo y Bienestar Social</t>
  </si>
  <si>
    <t>Servicio de educación para el trabajo a la población vulnerable</t>
  </si>
  <si>
    <t>Personas inscritas</t>
  </si>
  <si>
    <t>Personas certificadas</t>
  </si>
  <si>
    <t>Servicio de asistencia técnica para el emprendimiento</t>
  </si>
  <si>
    <t>Proyectos productivos formulados</t>
  </si>
  <si>
    <t>Personas asistidas técnicamente</t>
  </si>
  <si>
    <t>Servicio de gestión para la colocación de empleo</t>
  </si>
  <si>
    <t>Personas vinculadas a empleo formal para población vulnerable</t>
  </si>
  <si>
    <t>Servicio de entrega de raciones de alimentos</t>
  </si>
  <si>
    <t>Personas beneficiadas con raciones de alimentos</t>
  </si>
  <si>
    <t>Servicio de acompañamiento familiar y comunitario para la superación de la pobreza</t>
  </si>
  <si>
    <t>Hogares con acompañamiento familiar</t>
  </si>
  <si>
    <t>Talleres de orientación para el bienestar comunitario realizados</t>
  </si>
  <si>
    <t xml:space="preserve">Documentos de Planeación </t>
  </si>
  <si>
    <t>Documentos de Planeación elaborados (Política Pública de la Familia)</t>
  </si>
  <si>
    <t>Servicio de asistencia técnica para el autoconsumo de los hogares en situación de vulnerabilidad social</t>
  </si>
  <si>
    <t>Hogares asistidos técnicamente</t>
  </si>
  <si>
    <t>Servicio de gestión de oferta social para la población vulnerable</t>
  </si>
  <si>
    <t>Beneficiarios potenciales para quienes se gestiona la oferta social</t>
  </si>
  <si>
    <t>Beneficiarios de la oferta social atendidos</t>
  </si>
  <si>
    <t>Mecanismos de articulación implementados para la gestión de oferta social</t>
  </si>
  <si>
    <t>Servicio de apoyo para las unidades productivas para el autoconsumo de los hogares en situación de vulnerabilidad social</t>
  </si>
  <si>
    <t>Hogares con unidades productivas para autoconsumo instaladas</t>
  </si>
  <si>
    <t>04</t>
  </si>
  <si>
    <t>Centros de protección social para el adulto mayor adecuados</t>
  </si>
  <si>
    <t>Servicios de atención y protección integral al adulto mayor</t>
  </si>
  <si>
    <t xml:space="preserve">Adultos mayores atendidos con servicios integrales </t>
  </si>
  <si>
    <t>Servicios de atención integral a población en condición de discapacidad</t>
  </si>
  <si>
    <t>Servicio de orientación y comunicación a las víctimas</t>
  </si>
  <si>
    <t>Solicitudes tramitadas</t>
  </si>
  <si>
    <t>Servicio de ayuda y atención humanitaria</t>
  </si>
  <si>
    <t>Personas con asistencia humanitaria</t>
  </si>
  <si>
    <t>Hogares víctimas con atención humanitaria</t>
  </si>
  <si>
    <t>Servicio de asistencia funeraria</t>
  </si>
  <si>
    <t xml:space="preserve">Hogares subsidiados en asistencia funeraria </t>
  </si>
  <si>
    <t>Servicios de implementación de medidas de satisfacción y acompañamiento a las víctimas del conflicto armado</t>
  </si>
  <si>
    <t>Víctimas reconocidas, recordadas y dignificadas por el Estado</t>
  </si>
  <si>
    <t>Acciones realizadas en cumplimiento de las medidas de satisfacción, distintas al mensaje estatal de reconocimiento</t>
  </si>
  <si>
    <t>Servicio de asistencia técnica para la participación de las víctimas</t>
  </si>
  <si>
    <t>Mesas de participación en funcionamiento</t>
  </si>
  <si>
    <t>Servicio de apoyo para la generación de ingresos</t>
  </si>
  <si>
    <t>Hogares con asistencia técnica para la generación de ingresos</t>
  </si>
  <si>
    <t xml:space="preserve">POR UN CARMEN CON EQUIDAD SOCIAL </t>
  </si>
  <si>
    <t>PROG
2021</t>
  </si>
  <si>
    <t>Ene-Mar
2021</t>
  </si>
  <si>
    <t>Abr-Jun
2021</t>
  </si>
  <si>
    <t>Jul-Sep
2021</t>
  </si>
  <si>
    <t>Oct-Dic
2021</t>
  </si>
  <si>
    <t>Meta Cuatrienio</t>
  </si>
  <si>
    <t>Valor Esperado 2021</t>
  </si>
  <si>
    <t>Valor Logrado de la Act. 2021</t>
  </si>
  <si>
    <t>Ejec % 
2021</t>
  </si>
  <si>
    <t>Plan de Desarrollo 2021 -2023</t>
  </si>
  <si>
    <t>RP Programados 2021</t>
  </si>
  <si>
    <t>SGP Programados 2021</t>
  </si>
  <si>
    <t xml:space="preserve">CN Programados 2021 </t>
  </si>
  <si>
    <t>CD Programados 2021</t>
  </si>
  <si>
    <t>SGR Programados 2021</t>
  </si>
  <si>
    <t>Crédito Programados 2021</t>
  </si>
  <si>
    <t>Otros Programados 2021</t>
  </si>
  <si>
    <t>Total Recursos  Programados 2021</t>
  </si>
  <si>
    <t>RP Ejecutados 2021</t>
  </si>
  <si>
    <t>SGP Ejecutados 2021</t>
  </si>
  <si>
    <t>CN Ejecutados 2021</t>
  </si>
  <si>
    <t>CD Ejecutados 2021</t>
  </si>
  <si>
    <t>SGR Ejecutados  2021</t>
  </si>
  <si>
    <t>Crédito Ejecutados 2021</t>
  </si>
  <si>
    <t>Otros Ejecutados 2021</t>
  </si>
  <si>
    <t>Total Recursos Ejecutados 2021</t>
  </si>
  <si>
    <t>POR UNA ADMINISTRACIÓN DE CALIDAD</t>
  </si>
  <si>
    <t>FORTALECIMIENTO DE LA GESTIÓN Y DIRECCIÓN DE LA ADMINISTRACIÓN PÚBLICA TERRITORIAL</t>
  </si>
  <si>
    <t xml:space="preserve">INCLUSIÓN SOCIAL </t>
  </si>
  <si>
    <t>INCLUSIÓN SOCIAL Y PRODUCTIVA PARA LA POBLACIÓN EN SITUACIÓN DE VULNERABILIDAD</t>
  </si>
  <si>
    <t>Servicios de caracterización demográfica y socioeconómica de las personas habitantes de la calle</t>
  </si>
  <si>
    <t>Personas caracterizadas</t>
  </si>
  <si>
    <t>Servicios de atención integral al habitante de calle</t>
  </si>
  <si>
    <t xml:space="preserve">Personas atendidas con servicios integrales </t>
  </si>
  <si>
    <t xml:space="preserve">ATENCIÓN INTEGRAL DE LA POBLACIÓN EN SITUACIÓN PERMANENTE DE DESPROTECCIÓN SOCIAL Y/O FAMILIAR </t>
  </si>
  <si>
    <t>DESARROLLO INTEGRAL DE NIÑOS, NIÑAS, ADOLESCENTES Y SUS FAMILIAS</t>
  </si>
  <si>
    <t>Edificaciones de atención a la primera infancia adecuadas</t>
  </si>
  <si>
    <t>ATENCIÓN, ASISTENCIA Y REPARACIÓN INTEGRAL A LAS VÍCTIMAS</t>
  </si>
  <si>
    <t xml:space="preserve">Personas con atención humanitaria por subsidiariedad </t>
  </si>
  <si>
    <t>Víctimas asistidas técnicamente</t>
  </si>
  <si>
    <t>GOBIERNO TERRITORIAL</t>
  </si>
  <si>
    <t>0401005</t>
  </si>
  <si>
    <t>Bases de Datos de la temática de Pobreza y Condiciones de Vida</t>
  </si>
  <si>
    <t>040100500</t>
  </si>
  <si>
    <t xml:space="preserve">Bases de Datos de la temática de Pobreza y Condiciones de Vida publicadas </t>
  </si>
  <si>
    <t>FUENTE DE VERIFICACIÓN</t>
  </si>
  <si>
    <t>Desarrollar en conjunto con el SENA y OTRAS ENTIDADES EDUCATIVAS la agenda de la oferta académica de educación para el trabajo</t>
  </si>
  <si>
    <t>Divulgación oferta académica educación para el trabajo SENA y OTRAS ENTIDADES EDUCATIVAS en el municipio</t>
  </si>
  <si>
    <t>Número de publicaciones</t>
  </si>
  <si>
    <t>Piezas comunicativas, grabaciones de audio y video</t>
  </si>
  <si>
    <t>Fomentar las inscripciones en los programas de educación para el trabajo SENA y OTRAS ENTIDADES EDUCATIVAS en la población vulnerable del municipio</t>
  </si>
  <si>
    <t>Número de agendas de oferta academica</t>
  </si>
  <si>
    <t xml:space="preserve">Documentos, oficios y actas </t>
  </si>
  <si>
    <t>Gestionar, iniciar, terminar los programas de educación para el trabajo con el SENA y OTRAS ENTIDADES EDUCATIVAS</t>
  </si>
  <si>
    <t xml:space="preserve">Número de trámites realizados </t>
  </si>
  <si>
    <t xml:space="preserve">Número de asesorías </t>
  </si>
  <si>
    <t xml:space="preserve">Formatos, planillas de asistencia, registro fotográfico </t>
  </si>
  <si>
    <t>Realizar asistencia técnica a proyectos productivos en funcionamiento y apoyo financiero</t>
  </si>
  <si>
    <t>Número de asistencias técnicas</t>
  </si>
  <si>
    <t xml:space="preserve">Planillas de asistencia y registro fotográfico </t>
  </si>
  <si>
    <t>Realizar talleres de promoción y divulgación para empleadores y población vulnerable en la formalización del empleo en el municipio</t>
  </si>
  <si>
    <t>Número de talleres</t>
  </si>
  <si>
    <t>Realizar la entrega de raciones y Kits de alimentos a la población vulnerable del Municipio</t>
  </si>
  <si>
    <t xml:space="preserve">Número de entragas realizadas </t>
  </si>
  <si>
    <t xml:space="preserve">Formatos de entrega y registro fotográfico </t>
  </si>
  <si>
    <t xml:space="preserve">Número de diagnóstico </t>
  </si>
  <si>
    <t>Documento elaborado</t>
  </si>
  <si>
    <t>Elaborar un diagnóstico y valoración Socio Económica de los hogares vulnerables del municipio</t>
  </si>
  <si>
    <t>Incentivar y fomentar actividades y programas de negocio propio familiar</t>
  </si>
  <si>
    <t>Número de actividades</t>
  </si>
  <si>
    <t xml:space="preserve">Realizar talleres de orientación para el bienestar comunitario y superación de la pobreza a los hogares del municipio </t>
  </si>
  <si>
    <t>Contratar actividades de seguimiento y acompañamiento familiar a hogares Urbanos y Rurales</t>
  </si>
  <si>
    <t xml:space="preserve">Realizar jornadas pedagpogicas en atención diferencial para niños y nias en situación de desplazamiento y pobreza extrema </t>
  </si>
  <si>
    <t>Número de jornadas realizadas</t>
  </si>
  <si>
    <t xml:space="preserve">Número de jornadas </t>
  </si>
  <si>
    <t>Documentos  e Informes</t>
  </si>
  <si>
    <t>Realizar un encuentro con las familias vulnerables del municipio para fortalecer los procesos de integración y unión familiar</t>
  </si>
  <si>
    <t xml:space="preserve">Número de encuentros </t>
  </si>
  <si>
    <t>Fomentar el Observatorio de la familia en el Municipio</t>
  </si>
  <si>
    <t xml:space="preserve">Informes, actas y registro fotográfico </t>
  </si>
  <si>
    <t>Número de asistencias ténicas realizadas</t>
  </si>
  <si>
    <t xml:space="preserve">Número de proyectos implementados </t>
  </si>
  <si>
    <t xml:space="preserve">Número de estudios realizados </t>
  </si>
  <si>
    <t xml:space="preserve">Número de contratos realizados </t>
  </si>
  <si>
    <t>Número de actividades realizadas</t>
  </si>
  <si>
    <t xml:space="preserve">Número de mantenimientos  realizados </t>
  </si>
  <si>
    <t>Formular y garantizar la implementación del hogar de paso para NNA y jóvenes gestantes que necesiten el apoyo psicosocial y asistencia en salud.</t>
  </si>
  <si>
    <t>Número de apoyos realizados</t>
  </si>
  <si>
    <t>Cargue de la información a la plataforma del RUSICTS</t>
  </si>
  <si>
    <t xml:space="preserve">Número de asesorías realizadas </t>
  </si>
  <si>
    <t>Número de conmemoraciones realizadas</t>
  </si>
  <si>
    <t>Apoyo y asesoramiento en la elección periódica de las mesas de participación de las víctimas.</t>
  </si>
  <si>
    <t>Realizar asistencia técnica para la generación de ingresos a la población victima del conflicto armado</t>
  </si>
  <si>
    <t xml:space="preserve">Realizar asistencia técnica a los hogares vulnerables para fomentar el autoconsumo </t>
  </si>
  <si>
    <t xml:space="preserve">Número de asistencias ténicas </t>
  </si>
  <si>
    <t>Garantizar la atención continua a las familias y personas beneficiarias y potenciales de los programas de familias en acción y Colombia mayor mediante la contratación del personal de enlaces municipales y sus apoyos respectivos</t>
  </si>
  <si>
    <t xml:space="preserve">Formatos, planillas de asistencia, registro fotográfico y oficios </t>
  </si>
  <si>
    <t>Reportar las novedades de los beneficiarios potenciales de la oferta social</t>
  </si>
  <si>
    <t>Gestionar el pago de las familias beneficiarias del programa más familias en acción</t>
  </si>
  <si>
    <t>Garantizar la atención continua a los jóvenes beneficiarios y potenciales del programa de jóvenes en acción mediante la contratación del enlace municipal de jóvenes en acción</t>
  </si>
  <si>
    <t>Garantizar los procesos de divulgación y asistencia de los programas de promoción y prevención de salud  y los programas educativos dirigidos a la población beneficiaria de familias en acción</t>
  </si>
  <si>
    <t xml:space="preserve">Formatos, planillas de asistencia y registro fotográfico </t>
  </si>
  <si>
    <t>Identificar, formular, gestionar, e implementar proyectos para la instalación de unidades productoras para el autoconsumo en hogares en situación de vulnerabilidad</t>
  </si>
  <si>
    <t xml:space="preserve">Formatos y registro fotográfico </t>
  </si>
  <si>
    <t>Instalación de unidades productivas para el autoconsumo en Hogares Rurales</t>
  </si>
  <si>
    <t xml:space="preserve">Número de hogares con unidades productivas </t>
  </si>
  <si>
    <t xml:space="preserve">Documentos, formatos y registro fotografico </t>
  </si>
  <si>
    <t>Realizar el mantenimiento, mejoramiento, adecuación y ampliación de las Instalaciones del Hogar Geriátrico Santo Eccehomo.</t>
  </si>
  <si>
    <t>Contratos e informes</t>
  </si>
  <si>
    <t>Contratar los estudios y diseños del Salón Multifuncional para el programa de atención del adulto mayor centro vida-día</t>
  </si>
  <si>
    <t>Contratar los servicios de atención integral para los adultos mayores residentes en el hogar geriátrico Santo Eccehomo</t>
  </si>
  <si>
    <t>Contratar los servicios de atención integral para los adultos mayores beneficiados del programa centro vida-día</t>
  </si>
  <si>
    <t>Celebrar el día del Adulto Mayor  -Colombiano de Oro</t>
  </si>
  <si>
    <t xml:space="preserve">Número de eventos  </t>
  </si>
  <si>
    <t>Incentivar la participación de los Adultos Mayores en las actividades culturales del municipio</t>
  </si>
  <si>
    <t xml:space="preserve">Acta o informe Tecnico </t>
  </si>
  <si>
    <t xml:space="preserve">Dr Luis Heverth Mogollón Barrios </t>
  </si>
  <si>
    <t>Dra. Martha Cecilia Yara Lozada</t>
  </si>
  <si>
    <t>Realizar  la conmemoración del día del adulto mayor y pensionado,   a través de una actividad en salud informativa , que exalte la importancia de los adultos mayores, así como fortalecer los factores de cuidado y protectores de la salud, en especial ante la incursión y desarrollo de la Pandemia por COVID  SARS 19</t>
  </si>
  <si>
    <t xml:space="preserve">Número de informes </t>
  </si>
  <si>
    <t>Elaborar un diagnóstico demográfico y socioeconómica de la población habitante de la calle</t>
  </si>
  <si>
    <t xml:space="preserve">Brindar la oferta social del Municipio a las personas identificadas como habitante de la calle </t>
  </si>
  <si>
    <t>No se programa actividad</t>
  </si>
  <si>
    <t xml:space="preserve">Porcentaje  de servicios  brindados </t>
  </si>
  <si>
    <t>Porcentaje de documento elaborado</t>
  </si>
  <si>
    <t xml:space="preserve">Porcentaje de observatorio implementado </t>
  </si>
  <si>
    <t>Porcentaje de novedades reportadas</t>
  </si>
  <si>
    <t>Porcentaje de familias beneficiadas</t>
  </si>
  <si>
    <t>Porcentaje de jóvenes beneficiados</t>
  </si>
  <si>
    <t>Realizar jornadas de sensibilización con la comunidad para dar a concoer la importancia de reconocer y respetar las necesidades y derechos de la población LGTBI</t>
  </si>
  <si>
    <t>Contratar los servicios profesionales, técnicos y asistenciales para la presentación de los servicios integrales a la población en condición de discapacidad</t>
  </si>
  <si>
    <t>Garantizar el apoyo en la promoción  del registro, localización y caracterización de la población en condición de discapacidad que hace presencia en el territorio, y su priorización para certificación de discapacidad</t>
  </si>
  <si>
    <t xml:space="preserve">Porcentaje </t>
  </si>
  <si>
    <t xml:space="preserve">Acta o informe Tecnico y registro fotográfico </t>
  </si>
  <si>
    <t xml:space="preserve">Apoyar el funcionamiento del banco de ayudas técnicas del municipio de Carmen de Apicalá Tolima
</t>
  </si>
  <si>
    <t xml:space="preserve">Número de ayudas </t>
  </si>
  <si>
    <t xml:space="preserve">Actas o informes Tecnicos y registro fotográfico </t>
  </si>
  <si>
    <t>Realizar la conmemoración del día del silencio, a través de una actividad con población escolar, la cual constara de un tutorial informativo que  sensibilice la percepción frente al autocuidado del sentido auditivo</t>
  </si>
  <si>
    <t>Porcentaje de Hogar de paso implementado</t>
  </si>
  <si>
    <t>Apoyar la Elección del Consejo municipal de juventud y la Plataforma Juvenil</t>
  </si>
  <si>
    <t>Realizar el asesoramiento y orientación en  proyectos productivos para los jóvenes vulnerable víctimas del conflicto armado</t>
  </si>
  <si>
    <t xml:space="preserve">Formatos, oficios y registro fotográfico </t>
  </si>
  <si>
    <t>Realizar la celebración de la semana de la juventud</t>
  </si>
  <si>
    <t>Celebración  de la Asamblea Juvenil 2021</t>
  </si>
  <si>
    <t>Realizar jornadas de sensibilización a la población juvenil del municipio en temas de emprendimiento, ciencias políticas,  oprotunidades laborales y participación en convocatorias nacional y departamentales</t>
  </si>
  <si>
    <t>Realizar publicaciones virtuales y presenciales para que las mejores conozcan los medios donde se pueden realizar denuncias si son victimas de violencia de genero e intrafamiliar</t>
  </si>
  <si>
    <t xml:space="preserve">Realizar jornadas de capacitación en temas de trabajo femenino y acceso a un trabajo digno </t>
  </si>
  <si>
    <t>Realizar invitaciones para que las mujeres participen más en la vinculación de comités, asambles, concejos y demás procesos de empoderamiento político</t>
  </si>
  <si>
    <t xml:space="preserve">Número de oficios </t>
  </si>
  <si>
    <t xml:space="preserve">Oficios e informes </t>
  </si>
  <si>
    <t>Elborar el diagnostico, formulación y elaboración de la Política Pública de Primera Infancia, Infancia, Adolescencia y Jóvenes</t>
  </si>
  <si>
    <t>Realizar asesorías para la formulación de proyectos productivos para las mujeres con enfoque diferencial, vulnerable y victima de conflicto armado</t>
  </si>
  <si>
    <t xml:space="preserve">Porcentaje de cargues realizados </t>
  </si>
  <si>
    <t>Informes y pantallazos</t>
  </si>
  <si>
    <t>Fortalecimiento administrativo de la oficina de victimas del municipio</t>
  </si>
  <si>
    <t xml:space="preserve">Realizar la contratación del enlace municipal de víctimas para brindar orientación y comunicación a las personas victimas </t>
  </si>
  <si>
    <t>Brindar orientación y asesoramiento de las víctimas del conflicto armado del municipio (Atención humanitaria y subsistencia mínima)</t>
  </si>
  <si>
    <t xml:space="preserve">Oficios, formatos, informes y planillas de asistencia </t>
  </si>
  <si>
    <t>Oficios, formatos y resoluciones</t>
  </si>
  <si>
    <t xml:space="preserve">Contratos, informes y registro fotográfico </t>
  </si>
  <si>
    <t>Conmemoración del día de la memoria histórica y solidaria con las victimas del conflicto armado</t>
  </si>
  <si>
    <t>Apoyo en el trámite de subsidios funerarios a la población victima del conflicto armado</t>
  </si>
  <si>
    <t xml:space="preserve">Bases de datos </t>
  </si>
  <si>
    <t xml:space="preserve">Elaborar base de datos con la población vulnerable del municipio </t>
  </si>
  <si>
    <t>Asesoramiento para la formulación de proyectos productivos para las victimas del conflicto armado</t>
  </si>
  <si>
    <t>Contratar el mantenimiento y adecuaciones de las instalaciones donde funciona el centro de discapacidad</t>
  </si>
  <si>
    <t xml:space="preserve">la secretaria de desarrollo es la encargada de la conmemoracion del al semana del adulto mayor por orden del secretario se saca esta actividad y la responsabilidad </t>
  </si>
  <si>
    <t xml:space="preserve">Realizar la conmemoración del día internacional de la persona en condición de discapacidad, realizando una estrategia en salud denominada “salud Incluyente”, el cual conste de 7 Actividades informativas referente a las características de los distintos tipos de discapacidad. Una por cada tipo de discapacidad (discapacidad física, discapacidad mental, discapacidad cognitiva, discapacidad auditiva, discapacidad visual, sorda ceguera, y discapacidad múltiple), incluyendo temas como la no estigmatización, y la inclusión social en los diferentes ámbitos territoriales
</t>
  </si>
  <si>
    <t>Elaborar el diagnostico, formulación y elaboración de la Política Pública para la Discapacidad</t>
  </si>
  <si>
    <t xml:space="preserve">Implementación de la Política de la Juventud </t>
  </si>
  <si>
    <t xml:space="preserve">Porcentaje de implementacio´n </t>
  </si>
  <si>
    <t>Elaborar el diagnostico, formulación y elaboración de la Política Pública para el Envejecimiento y la Vejez</t>
  </si>
  <si>
    <t>Seguimiento Plan de Acción 2021</t>
  </si>
  <si>
    <t xml:space="preserve">Fuente de Financiación </t>
  </si>
  <si>
    <t xml:space="preserve">OBSERVACIONES </t>
  </si>
  <si>
    <t>INVERSIÓN</t>
  </si>
  <si>
    <t xml:space="preserve">FUNCIONAMIENTO </t>
  </si>
  <si>
    <t>OTROS RECURSOS</t>
  </si>
  <si>
    <t xml:space="preserve">NO REQUIERE DE RECURSOS </t>
  </si>
  <si>
    <t>Realizar asesorías para la formulación de proyectos productivos para la población vulnerable y victimas del conflicto armado</t>
  </si>
  <si>
    <t xml:space="preserve">Iniciativas de fortalecimiento comunitario apoyadas </t>
  </si>
  <si>
    <t xml:space="preserve">Mecanismos de articulación implementados para la gestión de oferta social </t>
  </si>
  <si>
    <t xml:space="preserve">Beneficiarios de la oferta social atendidos </t>
  </si>
  <si>
    <t>Contrato</t>
  </si>
  <si>
    <t>Trabajar en conjunto con la Comisaria de Familia para identificar si algun jóven esta inmerso en situación de SRPA</t>
  </si>
  <si>
    <t xml:space="preserve">Oficios </t>
  </si>
  <si>
    <t>Trabajar en conjunto con la Comisaria y Gobierno para diseñar una estrategia de prevencion de la delincuencia juvenil</t>
  </si>
  <si>
    <t>Centros de atención integral para personas con discapacidad adecuados</t>
  </si>
  <si>
    <t>Centros de atención integral para personas con discapacidad dotados</t>
  </si>
  <si>
    <t xml:space="preserve">Campañas de promoción realizadas </t>
  </si>
  <si>
    <t>Servicios de promoción de los derechos de los niños, niñas, adolescentes y jóvenes</t>
  </si>
  <si>
    <t>Documentos de diagnóstico y/o caracterización del daño colectivo</t>
  </si>
  <si>
    <t>A través del equipo de trabajo de la Secretaria se dio a conocer los diferentes cursos de formación ofrecidos por el Sena</t>
  </si>
  <si>
    <t xml:space="preserve">Se acompaño a las personas inscritas a los cursos ofrecidos por el SENA para su terminación exitosa de los cursos de formación </t>
  </si>
  <si>
    <t>Se brindó el servicios de atención y divulgación de la oferta social – Programa Más Familias en Acción, para garantizar la prestación de los servicios mediante el enlace y apoyo del programa.</t>
  </si>
  <si>
    <t>Se brindó el servicios de atención y divulgación de la oferta social – Programa Más Familias en Acción, garantizando los servicios de inscripciones y reinscripciones en la primera etapa para la actualización del Programa Fase 4.</t>
  </si>
  <si>
    <t>Se realizaron actividades del componente de bienestar comunitario (asambleas, mesas, comités, encuentros, difusión) con las madres líderes y titulares del programa familias en acción y jóvenes en acción.</t>
  </si>
  <si>
    <t>Se brindó el servicio de apoyo de transporte a población vulnerable para el traslado a citas y procedimientos médicos.</t>
  </si>
  <si>
    <t xml:space="preserve">Se realizaron actividades en conmemoración del Día Internacional de la Mujer en atención al fortalecimiento al programa mujer equidad y género del municipio del Carmen de Apicalá. Conmemoración del Día de la Madre en atención al fortalecimiento al programa mujer equidad y género del municipio del Carmen de Apicalá. Se brindaron los servicios de apoyo a la gestión en las actividades administrativas del enlace de mujer y la actualización del Consejo Comunitario de Mujeres 2021. </t>
  </si>
  <si>
    <t>Se brindo los servicios de atención a la población de jóvenes del municipio de Carmen de Apicalá, en la atención y promoción de la oferta social y ejecución de la Política Pública de Juventudes, garantizando la presencia permanente del enlace de juventudes y del Programa Familias en Acción.</t>
  </si>
  <si>
    <t>Se realizó la semana de la juventud con las siguientes actividades: Feria Universitaria, Espacios deportivos para los Jóvenes, Apoyo a talentos, Premiación de participantes</t>
  </si>
  <si>
    <t>Se brindó los servicios integrales de atención y cuidado 24/7 a los adultos mayores residentes en el Hogar Geriátrico Santo Eccehomo. Se ofrecieron los servicios de atención y asistencia alimentaria a los Adultos Mayores registrados en el Programa Centro Día. Se realizó la Semana del Adulto Mayor con la conmemoración del colombiano de oro.</t>
  </si>
  <si>
    <t>Se fortaleció la atención integral a la población en condición de discapacidad, con el suministro de asistencia alimentaria - kit nutricional y se realizó la conmemoración internacional de las personas con discapacidad del municipio del Carmen de Apicalá – Tolima. Se realizo el suministro para el fortalecimiento de Banco de Ayudas Técnicas para la atención de la población en condición de discapacidad.</t>
  </si>
  <si>
    <t>Se realizó la contratación para el mantenimiento, mejoramiento y adecuación de la infraestructura física de las instalaciones donde funciona el Programa Centro de Atención a las personas en condiciones de discapacidad del municipio del Carmen de Apicalá.</t>
  </si>
  <si>
    <t xml:space="preserve">En cumplimiento a la ley 1448 de 2011, durante la vigencia 2021 se realizó el proceso de caracterización de la población víctima del conflicto armado residente en el municipio del Carmen de Apicalá, para lo cual se contrató tres profesionales como coordinador y encuestadores.  Y se adquirio un equipo de computo para mejorar la calidad de los servicios y atención a las victimas  </t>
  </si>
  <si>
    <t xml:space="preserve">Se apoyo a las victimas para que accedan a los apoyos ofrecidos por la Unidad de Victimas Nacional </t>
  </si>
  <si>
    <t>No se presentaron victimas de conflicto armado solicianto apoyo para el subsidio funerario</t>
  </si>
  <si>
    <t xml:space="preserve">Se asistió con ayuda humanitaria inmediata, a un total de un Hogar compuesto por una persona con alimentación y hospedaje durante tres meses. se realizó la entrega de cuatro beneficios de mejoramientos de viviendas a la población víctima del conflicto armado residente en el municipio del Carmen de Apicalá, proceso contractual que se encuentra en etapa de ejecución contractual y se proyecta terminar en la segunda semana de mes de enero de 2022.      </t>
  </si>
  <si>
    <t>La administración municipal realizó el evento de conmemoración a las víctimas del conflicto armado del municipio del Carmen de Apicalá. Dando cumplimiento a la Ordenanza número 0029 de 2021, por medio del cual se declara la Semana de la Paz y los Derechos Humanos en el Departamento del Tolima, se llevó a cabo la conmemoración el 21 de septiembre, donde se contó con la participación de un total de 25 personas víctimas del conflicto armado.</t>
  </si>
  <si>
    <t xml:space="preserve">Durante la vigencia 2021 se dispusieron los recursos para garantizar la participación efectiva de los miembros de la mesa municipal de víctimas para su asistencia a los espacio de participación dispuestos para ellos. Se realizó la elecciones de mesa municipal de víctimas para la vigencia 2021 – 2023, donde la administración municipal garantizo los recursos para el apoyo logístico.     </t>
  </si>
  <si>
    <t xml:space="preserve">Se esta trabajando en la elaboración de la base de datos de la temática de Pobreza y Condiciones de Vida publicadas </t>
  </si>
  <si>
    <t>Se realiza el reporte de la información de seguimiento territorial a la Política pública de víctimas RUSICTS</t>
  </si>
  <si>
    <t>Se realizó la contratación de un profesional para la actualización de la Política Pública de Primera Infancia, Infancia, Adolescencia y Jóvenes</t>
  </si>
  <si>
    <t xml:space="preserve">No se realizaron actividades puesto que en la vigencia 2021 no se presentaron personas en condición de habitante de calle </t>
  </si>
  <si>
    <t>El proceso de contratación se publico en el mes de diciembre por lo tanto su ejecución se realiza en la vigencia 2022</t>
  </si>
  <si>
    <t>No se realizaron actividades se programa para la vigencia 2022</t>
  </si>
  <si>
    <t>Se realizó asistencia técnica a traves de la Oficina de la UMATA a personas del sector agropecuario</t>
  </si>
  <si>
    <t>Se brindó apoyo a la generación de empleo para la población vulnerable mediante la contratación de personal para trabajar en la Alcaldía Municipal</t>
  </si>
  <si>
    <t>Se entrega apoyo de alimentos a la población adulto mayor en el Centro Día del Municipio</t>
  </si>
  <si>
    <t xml:space="preserve">Se entrega apoyo de bienestar comunitario a traves de las actividades realizadas en los programas más familias en acción </t>
  </si>
  <si>
    <t xml:space="preserve">Se trabajó en conjunto con la Oficina de la UMATA para ofrecer asistencia técnica para el autoconsumo de los hogares </t>
  </si>
  <si>
    <t>Se trabajó en conjunto con el enlace de victimas para orfecer y dar a conocer los servicios y beneficios que tiene la población victima del conflicto armado</t>
  </si>
  <si>
    <t>Se trabajó en conjunto con la Comisaria de Familia para identificar si algun jóven esta inmerso en situación de SRPA</t>
  </si>
  <si>
    <t>Se trabajó en conjunto con la Comisaria y Gobierno para diseñar una estrategia de prevencion de la delincuencia juvenil</t>
  </si>
  <si>
    <t>Se brindo los servicios de atención a la población de jóvenes del municipio de Carmen de Apicalá, garantizando la presencia permanente del enlace de juventudes y del Programa Familias en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</si>
</sst>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
    <numFmt numFmtId="165" formatCode="0.0%"/>
    <numFmt numFmtId="166" formatCode="_-* #,##0_-;\-* #,##0_-;_-* &quot;-&quot;??_-;_-@_-"/>
    <numFmt numFmtId="167" formatCode="&quot;$&quot;\ #,##0"/>
  </numFmts>
  <fonts count="21" x14ac:knownFonts="1">
    <font>
      <sz val="11"/>
      <color theme="1"/>
      <name val="Calibri"/>
      <family val="2"/>
      <scheme val="minor"/>
    </font>
    <font>
      <sz val="11"/>
      <color theme="1"/>
      <name val="Calibri"/>
      <family val="2"/>
      <scheme val="minor"/>
    </font>
    <font>
      <sz val="10"/>
      <color rgb="FF000000"/>
      <name val="Arial"/>
      <family val="2"/>
    </font>
    <font>
      <sz val="11"/>
      <color theme="1"/>
      <name val="Century Gothic"/>
      <family val="2"/>
    </font>
    <font>
      <b/>
      <sz val="12"/>
      <color theme="1"/>
      <name val="Century Gothic"/>
      <family val="2"/>
    </font>
    <font>
      <b/>
      <sz val="15"/>
      <color theme="1"/>
      <name val="Century Gothic"/>
      <family val="2"/>
    </font>
    <font>
      <sz val="15"/>
      <color theme="1"/>
      <name val="Century Gothic"/>
      <family val="2"/>
    </font>
    <font>
      <sz val="9"/>
      <color rgb="FF333333"/>
      <name val="Century Gothic"/>
      <family val="2"/>
    </font>
    <font>
      <b/>
      <sz val="11"/>
      <color rgb="FFFFFFFF"/>
      <name val="Century Gothic"/>
      <family val="2"/>
    </font>
    <font>
      <b/>
      <sz val="11"/>
      <color theme="0"/>
      <name val="Century Gothic"/>
      <family val="2"/>
    </font>
    <font>
      <b/>
      <sz val="11"/>
      <color theme="1"/>
      <name val="Century Gothic"/>
      <family val="2"/>
    </font>
    <font>
      <b/>
      <sz val="11"/>
      <color indexed="8"/>
      <name val="Century Gothic"/>
      <family val="2"/>
    </font>
    <font>
      <sz val="10"/>
      <color theme="1"/>
      <name val="Century Gothic"/>
      <family val="2"/>
    </font>
    <font>
      <sz val="10"/>
      <name val="Century Gothic"/>
      <family val="2"/>
    </font>
    <font>
      <b/>
      <sz val="11"/>
      <color rgb="FF6F6F6E"/>
      <name val="Calibri"/>
      <family val="2"/>
      <scheme val="minor"/>
    </font>
    <font>
      <sz val="9"/>
      <color indexed="81"/>
      <name val="Tahoma"/>
      <family val="2"/>
    </font>
    <font>
      <b/>
      <sz val="9"/>
      <color indexed="81"/>
      <name val="Tahoma"/>
      <family val="2"/>
    </font>
    <font>
      <sz val="10"/>
      <color theme="1"/>
      <name val="Trebuchet MS"/>
      <family val="2"/>
    </font>
    <font>
      <b/>
      <sz val="10"/>
      <color theme="1"/>
      <name val="Century Gothic"/>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theme="0"/>
        <bgColor indexed="64"/>
      </patternFill>
    </fill>
    <fill>
      <patternFill patternType="solid">
        <fgColor rgb="FF00B050"/>
        <bgColor indexed="10"/>
      </patternFill>
    </fill>
    <fill>
      <patternFill patternType="solid">
        <fgColor theme="7"/>
        <bgColor indexed="64"/>
      </patternFill>
    </fill>
    <fill>
      <patternFill patternType="solid">
        <fgColor theme="7"/>
        <bgColor indexed="10"/>
      </patternFill>
    </fill>
    <fill>
      <patternFill patternType="solid">
        <fgColor theme="0"/>
        <bgColor theme="4" tint="0.79998168889431442"/>
      </patternFill>
    </fill>
    <fill>
      <patternFill patternType="solid">
        <fgColor rgb="FFECECEC"/>
        <bgColor indexed="64"/>
      </patternFill>
    </fill>
    <fill>
      <patternFill patternType="solid">
        <fgColor rgb="FFFFFF00"/>
        <bgColor indexed="64"/>
      </patternFill>
    </fill>
  </fills>
  <borders count="9">
    <border>
      <left/>
      <right/>
      <top/>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medium">
        <color rgb="FF00B050"/>
      </left>
      <right style="thin">
        <color theme="0"/>
      </right>
      <top style="medium">
        <color rgb="FF00B050"/>
      </top>
      <bottom style="medium">
        <color rgb="FF00B050"/>
      </bottom>
      <diagonal/>
    </border>
    <border>
      <left style="thin">
        <color theme="0"/>
      </left>
      <right style="thin">
        <color theme="0"/>
      </right>
      <top style="medium">
        <color rgb="FF00B050"/>
      </top>
      <bottom style="medium">
        <color rgb="FF00B050"/>
      </bottom>
      <diagonal/>
    </border>
    <border>
      <left style="thin">
        <color indexed="64"/>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4" fillId="7" borderId="8">
      <alignment horizontal="center" vertical="center" wrapText="1"/>
    </xf>
  </cellStyleXfs>
  <cellXfs count="171">
    <xf numFmtId="0" fontId="0" fillId="0" borderId="0" xfId="0"/>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9" fontId="3" fillId="0" borderId="0" xfId="2" applyFont="1" applyAlignment="1">
      <alignment horizontal="center" vertical="center"/>
    </xf>
    <xf numFmtId="0" fontId="6" fillId="0" borderId="0" xfId="0" applyFont="1" applyAlignment="1">
      <alignment horizontal="center" vertical="center"/>
    </xf>
    <xf numFmtId="9" fontId="6" fillId="0" borderId="0" xfId="2" applyFont="1" applyAlignment="1">
      <alignment horizontal="center" vertical="center"/>
    </xf>
    <xf numFmtId="0" fontId="7" fillId="0" borderId="0" xfId="0" applyFont="1"/>
    <xf numFmtId="0" fontId="3" fillId="0" borderId="0" xfId="0" applyFont="1" applyFill="1" applyAlignment="1">
      <alignment horizontal="center" vertical="center"/>
    </xf>
    <xf numFmtId="0" fontId="3" fillId="2" borderId="0" xfId="0" applyFont="1" applyFill="1" applyAlignment="1">
      <alignment horizontal="center" vertical="center" wrapText="1"/>
    </xf>
    <xf numFmtId="9" fontId="3" fillId="0" borderId="0" xfId="2" applyFont="1" applyFill="1" applyAlignment="1">
      <alignment horizontal="center" vertical="center"/>
    </xf>
    <xf numFmtId="0" fontId="3" fillId="0" borderId="0" xfId="0" applyFont="1" applyFill="1" applyAlignment="1">
      <alignment horizontal="center" vertical="center" wrapText="1"/>
    </xf>
    <xf numFmtId="0" fontId="8" fillId="3" borderId="5" xfId="3" applyFont="1" applyFill="1" applyBorder="1" applyAlignment="1">
      <alignment horizontal="center" vertical="center" wrapText="1"/>
    </xf>
    <xf numFmtId="0" fontId="8" fillId="3" borderId="6" xfId="3" applyFont="1" applyFill="1" applyBorder="1" applyAlignment="1">
      <alignment horizontal="center" vertical="center" wrapText="1"/>
    </xf>
    <xf numFmtId="0" fontId="9" fillId="4" borderId="1" xfId="3" applyFont="1" applyFill="1" applyBorder="1" applyAlignment="1">
      <alignment horizontal="center" vertical="center" wrapText="1"/>
    </xf>
    <xf numFmtId="0" fontId="8" fillId="5" borderId="1" xfId="3" applyFont="1" applyFill="1" applyBorder="1" applyAlignment="1">
      <alignment horizontal="center" vertical="center" wrapText="1"/>
    </xf>
    <xf numFmtId="0" fontId="10" fillId="2" borderId="0" xfId="0" applyFont="1" applyFill="1" applyAlignment="1" applyProtection="1">
      <alignment horizontal="center" vertical="center"/>
      <protection locked="0"/>
    </xf>
    <xf numFmtId="2" fontId="11" fillId="0" borderId="0" xfId="0"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2" fillId="2" borderId="0" xfId="0" applyFont="1" applyFill="1" applyAlignment="1">
      <alignment horizontal="center" vertical="center"/>
    </xf>
    <xf numFmtId="0" fontId="12" fillId="0" borderId="0" xfId="0" applyFont="1" applyFill="1" applyAlignment="1">
      <alignment horizontal="center" vertical="center"/>
    </xf>
    <xf numFmtId="0" fontId="13"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5" fillId="0" borderId="0" xfId="0" applyFont="1" applyAlignment="1">
      <alignment horizontal="center" vertical="center"/>
    </xf>
    <xf numFmtId="164" fontId="12" fillId="0" borderId="1" xfId="1" applyNumberFormat="1" applyFont="1" applyFill="1" applyBorder="1" applyAlignment="1">
      <alignment horizontal="center" vertical="center"/>
    </xf>
    <xf numFmtId="0" fontId="12" fillId="0" borderId="1" xfId="0" applyFont="1" applyFill="1" applyBorder="1" applyAlignment="1">
      <alignment horizontal="center" vertical="center"/>
    </xf>
    <xf numFmtId="1" fontId="12" fillId="0" borderId="1" xfId="1" applyNumberFormat="1" applyFont="1" applyFill="1" applyBorder="1" applyAlignment="1">
      <alignment horizontal="center" vertical="center"/>
    </xf>
    <xf numFmtId="0" fontId="13" fillId="6"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3" fillId="6" borderId="1" xfId="0" applyFont="1" applyFill="1" applyBorder="1" applyAlignment="1">
      <alignment horizontal="center" vertical="center" wrapText="1"/>
    </xf>
    <xf numFmtId="0" fontId="13" fillId="0" borderId="1" xfId="0" applyFont="1" applyBorder="1" applyAlignment="1">
      <alignment horizontal="justify" vertical="center" wrapText="1"/>
    </xf>
    <xf numFmtId="3" fontId="13" fillId="6"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12" fillId="0" borderId="1" xfId="0" applyFont="1" applyBorder="1" applyAlignment="1">
      <alignment horizontal="center" vertical="center"/>
    </xf>
    <xf numFmtId="3"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justify" vertical="center" wrapText="1"/>
    </xf>
    <xf numFmtId="0" fontId="5" fillId="0" borderId="0" xfId="0" applyFont="1" applyAlignment="1">
      <alignment horizontal="center" vertical="center"/>
    </xf>
    <xf numFmtId="0" fontId="12" fillId="0" borderId="1" xfId="0"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49" fontId="12" fillId="0" borderId="1" xfId="0" applyNumberFormat="1" applyFont="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xf>
    <xf numFmtId="0" fontId="12" fillId="0" borderId="1" xfId="0" quotePrefix="1" applyFont="1" applyFill="1" applyBorder="1" applyAlignment="1">
      <alignment horizontal="center" vertical="center"/>
    </xf>
    <xf numFmtId="9" fontId="1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xf>
    <xf numFmtId="0" fontId="17" fillId="0" borderId="7" xfId="0" applyFont="1" applyBorder="1" applyAlignment="1">
      <alignment horizontal="center" vertical="center"/>
    </xf>
    <xf numFmtId="0" fontId="17" fillId="0" borderId="7" xfId="0" applyFont="1" applyBorder="1" applyAlignment="1">
      <alignment horizontal="center" vertical="center" wrapText="1"/>
    </xf>
    <xf numFmtId="0" fontId="12" fillId="0" borderId="1" xfId="0" applyFont="1" applyFill="1" applyBorder="1" applyAlignment="1">
      <alignment horizontal="justify" vertical="top" wrapText="1"/>
    </xf>
    <xf numFmtId="9" fontId="12" fillId="0" borderId="1" xfId="0" applyNumberFormat="1" applyFont="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8" borderId="0" xfId="0" applyFont="1" applyFill="1" applyAlignment="1">
      <alignment horizontal="center" vertical="center"/>
    </xf>
    <xf numFmtId="0" fontId="12" fillId="8" borderId="1" xfId="0" applyFont="1" applyFill="1" applyBorder="1" applyAlignment="1">
      <alignment horizontal="center" vertical="center" wrapText="1"/>
    </xf>
    <xf numFmtId="0" fontId="12" fillId="8" borderId="1" xfId="0" applyFont="1" applyFill="1" applyBorder="1" applyAlignment="1">
      <alignment horizontal="justify" vertical="center" wrapText="1"/>
    </xf>
    <xf numFmtId="0" fontId="17" fillId="8" borderId="7" xfId="0" applyFont="1" applyFill="1" applyBorder="1" applyAlignment="1">
      <alignment horizontal="center" vertical="center"/>
    </xf>
    <xf numFmtId="0" fontId="12" fillId="8" borderId="1" xfId="0" applyFont="1" applyFill="1" applyBorder="1" applyAlignment="1">
      <alignment horizontal="center" vertical="center"/>
    </xf>
    <xf numFmtId="164" fontId="12" fillId="8" borderId="1" xfId="1" applyNumberFormat="1" applyFont="1" applyFill="1" applyBorder="1" applyAlignment="1">
      <alignment horizontal="center" vertical="center"/>
    </xf>
    <xf numFmtId="164" fontId="12" fillId="0" borderId="2" xfId="1" applyNumberFormat="1" applyFont="1" applyFill="1" applyBorder="1" applyAlignment="1">
      <alignment horizontal="center" vertical="center"/>
    </xf>
    <xf numFmtId="164" fontId="12" fillId="0" borderId="4" xfId="1" applyNumberFormat="1" applyFont="1" applyFill="1" applyBorder="1" applyAlignment="1">
      <alignment horizontal="center" vertical="center"/>
    </xf>
    <xf numFmtId="0" fontId="12" fillId="0" borderId="2"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164" fontId="12" fillId="0" borderId="3" xfId="1" applyNumberFormat="1" applyFont="1" applyFill="1" applyBorder="1" applyAlignment="1">
      <alignment horizontal="center" vertical="center"/>
    </xf>
    <xf numFmtId="43" fontId="3" fillId="0" borderId="1" xfId="1" applyFont="1" applyFill="1" applyBorder="1" applyAlignment="1">
      <alignment horizontal="center" vertical="center"/>
    </xf>
    <xf numFmtId="43" fontId="3" fillId="0" borderId="0" xfId="1" applyFont="1" applyAlignment="1">
      <alignment horizontal="center" vertical="center"/>
    </xf>
    <xf numFmtId="43" fontId="6" fillId="0" borderId="0" xfId="1" applyFont="1" applyAlignment="1">
      <alignment horizontal="center" vertical="center"/>
    </xf>
    <xf numFmtId="43" fontId="8" fillId="5" borderId="1" xfId="1" applyFont="1" applyFill="1" applyBorder="1" applyAlignment="1">
      <alignment horizontal="center" vertical="center" wrapText="1"/>
    </xf>
    <xf numFmtId="43" fontId="3" fillId="0" borderId="0" xfId="1" applyFont="1" applyFill="1" applyAlignment="1">
      <alignment horizontal="center" vertical="center"/>
    </xf>
    <xf numFmtId="164" fontId="3" fillId="0" borderId="0" xfId="0" applyNumberFormat="1" applyFont="1" applyFill="1" applyAlignment="1">
      <alignment horizontal="center" vertical="center"/>
    </xf>
    <xf numFmtId="3" fontId="3" fillId="0" borderId="0" xfId="0" applyNumberFormat="1" applyFont="1" applyFill="1" applyAlignment="1">
      <alignment horizontal="center" vertical="center"/>
    </xf>
    <xf numFmtId="43" fontId="12" fillId="0" borderId="1" xfId="1" applyFont="1" applyFill="1" applyBorder="1" applyAlignment="1">
      <alignment horizontal="center" vertical="center"/>
    </xf>
    <xf numFmtId="166" fontId="12" fillId="0" borderId="1" xfId="1" applyNumberFormat="1" applyFont="1" applyBorder="1" applyAlignment="1">
      <alignment horizontal="center" vertical="center"/>
    </xf>
    <xf numFmtId="164" fontId="12" fillId="0" borderId="2" xfId="1" applyNumberFormat="1" applyFont="1" applyFill="1" applyBorder="1" applyAlignment="1">
      <alignment horizontal="center" vertical="center"/>
    </xf>
    <xf numFmtId="164" fontId="12" fillId="0" borderId="4" xfId="1" applyNumberFormat="1" applyFont="1" applyFill="1" applyBorder="1" applyAlignment="1">
      <alignment horizontal="center" vertical="center"/>
    </xf>
    <xf numFmtId="0" fontId="12" fillId="0" borderId="2" xfId="0" applyFont="1" applyFill="1" applyBorder="1" applyAlignment="1">
      <alignment horizontal="justify" vertical="center" wrapText="1"/>
    </xf>
    <xf numFmtId="0" fontId="12" fillId="0" borderId="4"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9" fontId="12" fillId="0" borderId="2" xfId="0" applyNumberFormat="1" applyFont="1" applyFill="1" applyBorder="1" applyAlignment="1">
      <alignment horizontal="center" vertical="center" wrapText="1"/>
    </xf>
    <xf numFmtId="9" fontId="12" fillId="0" borderId="2"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13" fillId="6" borderId="4" xfId="0" applyFont="1" applyFill="1" applyBorder="1" applyAlignment="1">
      <alignment horizontal="center" vertical="center" wrapText="1"/>
    </xf>
    <xf numFmtId="0" fontId="13" fillId="6" borderId="1" xfId="0" applyFont="1" applyFill="1" applyBorder="1" applyAlignment="1">
      <alignment horizontal="justify" vertical="center" wrapText="1"/>
    </xf>
    <xf numFmtId="0" fontId="13" fillId="6"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164" fontId="12" fillId="0" borderId="4" xfId="1"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justify" vertical="center" wrapText="1"/>
    </xf>
    <xf numFmtId="0" fontId="12" fillId="0" borderId="1" xfId="0" applyFont="1" applyFill="1" applyBorder="1" applyAlignment="1">
      <alignment horizontal="center" vertical="center"/>
    </xf>
    <xf numFmtId="167" fontId="12" fillId="0" borderId="1" xfId="1" applyNumberFormat="1" applyFont="1" applyFill="1" applyBorder="1" applyAlignment="1">
      <alignment horizontal="center" vertical="center"/>
    </xf>
    <xf numFmtId="167" fontId="12" fillId="0" borderId="1" xfId="0" applyNumberFormat="1" applyFont="1" applyFill="1" applyBorder="1" applyAlignment="1">
      <alignment horizontal="center" vertical="center" wrapText="1"/>
    </xf>
    <xf numFmtId="167" fontId="12" fillId="0" borderId="1" xfId="2" applyNumberFormat="1" applyFont="1" applyFill="1" applyBorder="1" applyAlignment="1">
      <alignment horizontal="center" vertical="center"/>
    </xf>
    <xf numFmtId="167" fontId="12" fillId="0" borderId="1" xfId="0" applyNumberFormat="1" applyFont="1" applyFill="1" applyBorder="1" applyAlignment="1">
      <alignment horizontal="center" vertical="center"/>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6" borderId="2" xfId="0" applyFont="1" applyFill="1" applyBorder="1" applyAlignment="1">
      <alignment horizontal="justify" vertical="center" wrapText="1"/>
    </xf>
    <xf numFmtId="0" fontId="13" fillId="6" borderId="4" xfId="0" applyFont="1" applyFill="1" applyBorder="1" applyAlignment="1">
      <alignment horizontal="justify" vertical="center" wrapText="1"/>
    </xf>
    <xf numFmtId="0" fontId="13" fillId="6" borderId="1"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3" fillId="6" borderId="3" xfId="0" applyFont="1" applyFill="1" applyBorder="1" applyAlignment="1">
      <alignment horizontal="justify" vertical="center" wrapText="1"/>
    </xf>
    <xf numFmtId="0" fontId="12" fillId="0" borderId="3" xfId="0" applyFont="1" applyFill="1" applyBorder="1" applyAlignment="1">
      <alignment horizontal="center" vertical="center"/>
    </xf>
    <xf numFmtId="0" fontId="12" fillId="0" borderId="2" xfId="0" applyFont="1" applyFill="1" applyBorder="1" applyAlignment="1">
      <alignment horizontal="justify" vertical="center" wrapText="1"/>
    </xf>
    <xf numFmtId="0" fontId="12" fillId="0" borderId="4" xfId="0" applyFont="1" applyFill="1" applyBorder="1" applyAlignment="1">
      <alignment horizontal="justify" vertical="center" wrapText="1"/>
    </xf>
    <xf numFmtId="1" fontId="12" fillId="0" borderId="2" xfId="1" applyNumberFormat="1" applyFont="1" applyFill="1" applyBorder="1" applyAlignment="1">
      <alignment horizontal="center" vertical="center"/>
    </xf>
    <xf numFmtId="1" fontId="12" fillId="0" borderId="3" xfId="1" applyNumberFormat="1" applyFont="1" applyFill="1" applyBorder="1" applyAlignment="1">
      <alignment horizontal="center" vertical="center"/>
    </xf>
    <xf numFmtId="1" fontId="12" fillId="0" borderId="4" xfId="1" applyNumberFormat="1" applyFont="1" applyFill="1" applyBorder="1" applyAlignment="1">
      <alignment horizontal="center" vertical="center"/>
    </xf>
    <xf numFmtId="164" fontId="12" fillId="0" borderId="3" xfId="1" applyNumberFormat="1" applyFont="1" applyFill="1" applyBorder="1" applyAlignment="1">
      <alignment horizontal="center" vertical="center"/>
    </xf>
    <xf numFmtId="164" fontId="12" fillId="0" borderId="4" xfId="1" applyNumberFormat="1" applyFont="1" applyFill="1" applyBorder="1" applyAlignment="1">
      <alignment horizontal="center" vertical="center"/>
    </xf>
    <xf numFmtId="3" fontId="13" fillId="6" borderId="2" xfId="0" applyNumberFormat="1" applyFont="1" applyFill="1" applyBorder="1" applyAlignment="1">
      <alignment horizontal="center" vertical="center" wrapText="1"/>
    </xf>
    <xf numFmtId="3" fontId="13" fillId="6" borderId="3" xfId="0" applyNumberFormat="1" applyFont="1" applyFill="1" applyBorder="1" applyAlignment="1">
      <alignment horizontal="center" vertical="center" wrapText="1"/>
    </xf>
    <xf numFmtId="3" fontId="13" fillId="6" borderId="4" xfId="0" applyNumberFormat="1" applyFont="1" applyFill="1" applyBorder="1" applyAlignment="1">
      <alignment horizontal="center" vertical="center" wrapText="1"/>
    </xf>
    <xf numFmtId="164" fontId="12" fillId="0" borderId="2" xfId="1" applyNumberFormat="1" applyFont="1" applyFill="1" applyBorder="1" applyAlignment="1">
      <alignment horizontal="center"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3" xfId="0" applyFont="1" applyFill="1" applyBorder="1" applyAlignment="1">
      <alignment horizontal="justify" vertical="center" wrapText="1"/>
    </xf>
    <xf numFmtId="0" fontId="13" fillId="6" borderId="1" xfId="0" applyFont="1" applyFill="1" applyBorder="1" applyAlignment="1">
      <alignment horizontal="justify" vertical="center" wrapText="1"/>
    </xf>
    <xf numFmtId="0" fontId="5" fillId="0" borderId="0" xfId="0" applyFont="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43" fontId="12" fillId="0" borderId="2" xfId="1" applyFont="1" applyFill="1" applyBorder="1" applyAlignment="1">
      <alignment horizontal="center" vertical="center"/>
    </xf>
    <xf numFmtId="43" fontId="12" fillId="0" borderId="3" xfId="1" applyFont="1" applyFill="1" applyBorder="1" applyAlignment="1">
      <alignment horizontal="center" vertical="center"/>
    </xf>
    <xf numFmtId="43" fontId="12" fillId="0" borderId="4" xfId="1" applyFont="1" applyFill="1" applyBorder="1" applyAlignment="1">
      <alignment horizontal="center" vertical="center"/>
    </xf>
    <xf numFmtId="0" fontId="3" fillId="0" borderId="3" xfId="0" applyFont="1" applyFill="1" applyBorder="1" applyAlignment="1">
      <alignment horizontal="center" vertical="center"/>
    </xf>
    <xf numFmtId="3" fontId="13" fillId="0" borderId="2" xfId="0" applyNumberFormat="1" applyFont="1" applyBorder="1" applyAlignment="1">
      <alignment horizontal="center" vertical="center" wrapText="1"/>
    </xf>
    <xf numFmtId="3" fontId="13" fillId="0" borderId="4" xfId="0" applyNumberFormat="1" applyFont="1" applyBorder="1" applyAlignment="1">
      <alignment horizontal="center" vertical="center" wrapText="1"/>
    </xf>
    <xf numFmtId="43" fontId="3" fillId="0" borderId="2" xfId="1" applyFont="1" applyFill="1" applyBorder="1" applyAlignment="1">
      <alignment horizontal="center" vertical="center"/>
    </xf>
    <xf numFmtId="43" fontId="3" fillId="0" borderId="4" xfId="1" applyFont="1" applyFill="1" applyBorder="1" applyAlignment="1">
      <alignment horizontal="center" vertical="center"/>
    </xf>
    <xf numFmtId="0" fontId="13" fillId="0" borderId="2" xfId="0" applyFont="1" applyBorder="1" applyAlignment="1">
      <alignment horizontal="justify" vertical="center" wrapText="1"/>
    </xf>
    <xf numFmtId="0" fontId="13" fillId="0" borderId="4" xfId="0" applyFont="1" applyBorder="1" applyAlignment="1">
      <alignment horizontal="justify" vertical="center" wrapText="1"/>
    </xf>
    <xf numFmtId="167" fontId="12" fillId="0" borderId="2" xfId="1" applyNumberFormat="1" applyFont="1" applyFill="1" applyBorder="1" applyAlignment="1">
      <alignment horizontal="center" vertical="center"/>
    </xf>
    <xf numFmtId="167" fontId="12" fillId="0" borderId="4" xfId="1" applyNumberFormat="1" applyFont="1" applyFill="1" applyBorder="1" applyAlignment="1">
      <alignment horizontal="center" vertical="center"/>
    </xf>
    <xf numFmtId="167" fontId="12" fillId="0" borderId="2" xfId="2" applyNumberFormat="1" applyFont="1" applyFill="1" applyBorder="1" applyAlignment="1">
      <alignment horizontal="center" vertical="center"/>
    </xf>
    <xf numFmtId="167" fontId="12" fillId="0" borderId="3" xfId="2" applyNumberFormat="1" applyFont="1" applyFill="1" applyBorder="1" applyAlignment="1">
      <alignment horizontal="center" vertical="center"/>
    </xf>
    <xf numFmtId="167" fontId="12" fillId="0" borderId="4" xfId="2" applyNumberFormat="1" applyFont="1" applyFill="1" applyBorder="1" applyAlignment="1">
      <alignment horizontal="center" vertical="center"/>
    </xf>
    <xf numFmtId="167" fontId="12" fillId="0" borderId="2" xfId="0" applyNumberFormat="1" applyFont="1" applyFill="1" applyBorder="1" applyAlignment="1">
      <alignment horizontal="center" vertical="center"/>
    </xf>
    <xf numFmtId="167" fontId="12" fillId="0" borderId="3" xfId="0" applyNumberFormat="1" applyFont="1" applyFill="1" applyBorder="1" applyAlignment="1">
      <alignment horizontal="center" vertical="center"/>
    </xf>
    <xf numFmtId="167" fontId="12" fillId="0" borderId="4" xfId="0" applyNumberFormat="1" applyFont="1" applyFill="1" applyBorder="1" applyAlignment="1">
      <alignment horizontal="center" vertical="center"/>
    </xf>
    <xf numFmtId="165" fontId="18" fillId="0" borderId="1" xfId="0" applyNumberFormat="1" applyFont="1" applyBorder="1" applyAlignment="1" applyProtection="1">
      <alignment horizontal="center" vertical="center" shrinkToFit="1"/>
      <protection hidden="1"/>
    </xf>
    <xf numFmtId="165" fontId="18" fillId="0" borderId="1" xfId="0" applyNumberFormat="1" applyFont="1" applyBorder="1" applyAlignment="1" applyProtection="1">
      <alignment horizontal="center" vertical="center" shrinkToFit="1"/>
      <protection hidden="1"/>
    </xf>
    <xf numFmtId="167" fontId="12" fillId="0" borderId="1" xfId="0" applyNumberFormat="1" applyFont="1" applyBorder="1" applyAlignment="1">
      <alignment horizontal="center" vertical="center"/>
    </xf>
  </cellXfs>
  <cellStyles count="5">
    <cellStyle name="KPT04" xfId="4" xr:uid="{00000000-0005-0000-0000-000000000000}"/>
    <cellStyle name="Millares" xfId="1" builtinId="3"/>
    <cellStyle name="Normal" xfId="0" builtinId="0"/>
    <cellStyle name="Normal 2" xfId="3" xr:uid="{00000000-0005-0000-0000-000004000000}"/>
    <cellStyle name="Porcentaje" xfId="2" builtinId="5"/>
  </cellStyles>
  <dxfs count="220">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0</xdr:row>
      <xdr:rowOff>0</xdr:rowOff>
    </xdr:from>
    <xdr:to>
      <xdr:col>6</xdr:col>
      <xdr:colOff>104775</xdr:colOff>
      <xdr:row>3</xdr:row>
      <xdr:rowOff>171450</xdr:rowOff>
    </xdr:to>
    <xdr:pic>
      <xdr:nvPicPr>
        <xdr:cNvPr id="2" name="4 Imagen" descr="C:\Users\Camilo.Rodriguez\Desktop\membrete 2 .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187" b="13387"/>
        <a:stretch>
          <a:fillRect/>
        </a:stretch>
      </xdr:blipFill>
      <xdr:spPr bwMode="auto">
        <a:xfrm>
          <a:off x="6572250" y="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166689</xdr:colOff>
      <xdr:row>1</xdr:row>
      <xdr:rowOff>0</xdr:rowOff>
    </xdr:from>
    <xdr:to>
      <xdr:col>8</xdr:col>
      <xdr:colOff>390526</xdr:colOff>
      <xdr:row>5</xdr:row>
      <xdr:rowOff>44450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4389" y="190500"/>
          <a:ext cx="2395537" cy="1009650"/>
        </a:xfrm>
        <a:prstGeom prst="rect">
          <a:avLst/>
        </a:prstGeom>
        <a:noFill/>
      </xdr:spPr>
    </xdr:pic>
    <xdr:clientData/>
  </xdr:twoCellAnchor>
  <xdr:twoCellAnchor editAs="oneCell">
    <xdr:from>
      <xdr:col>12</xdr:col>
      <xdr:colOff>330200</xdr:colOff>
      <xdr:row>0</xdr:row>
      <xdr:rowOff>12700</xdr:rowOff>
    </xdr:from>
    <xdr:to>
      <xdr:col>17</xdr:col>
      <xdr:colOff>924719</xdr:colOff>
      <xdr:row>5</xdr:row>
      <xdr:rowOff>63500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01200" y="12700"/>
          <a:ext cx="3883819" cy="120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122"/>
  <sheetViews>
    <sheetView showGridLines="0" tabSelected="1" topLeftCell="A4" zoomScale="75" zoomScaleNormal="75" workbookViewId="0">
      <selection activeCell="X12" sqref="X12"/>
    </sheetView>
  </sheetViews>
  <sheetFormatPr baseColWidth="10" defaultRowHeight="16.5" x14ac:dyDescent="0.25"/>
  <cols>
    <col min="1" max="1" width="5.85546875" style="1" customWidth="1"/>
    <col min="2" max="2" width="20.7109375" style="2" customWidth="1"/>
    <col min="3" max="3" width="36.85546875" style="2" customWidth="1"/>
    <col min="4" max="5" width="22.28515625" style="3" customWidth="1"/>
    <col min="6" max="6" width="12.85546875" style="2" customWidth="1"/>
    <col min="7" max="7" width="10.140625" style="2" customWidth="1"/>
    <col min="8" max="8" width="9.42578125" style="2" customWidth="1"/>
    <col min="9" max="9" width="9" style="2" customWidth="1"/>
    <col min="10" max="10" width="11.5703125" style="2" customWidth="1"/>
    <col min="11" max="11" width="17" style="2" customWidth="1"/>
    <col min="12" max="12" width="11.42578125" style="2" customWidth="1"/>
    <col min="13" max="13" width="17.7109375" style="2" customWidth="1"/>
    <col min="14" max="14" width="15.140625" style="2" hidden="1" customWidth="1"/>
    <col min="15" max="15" width="15.140625" style="2" customWidth="1"/>
    <col min="16" max="16" width="16.42578125" style="2" customWidth="1"/>
    <col min="17" max="17" width="14.7109375" style="2" hidden="1" customWidth="1"/>
    <col min="18" max="18" width="24.28515625" style="2" customWidth="1"/>
    <col min="19" max="19" width="17.42578125" style="2" hidden="1" customWidth="1"/>
    <col min="20" max="20" width="26.5703125" style="2" customWidth="1"/>
    <col min="21" max="21" width="12.5703125" style="2" customWidth="1"/>
    <col min="22" max="22" width="14.28515625" style="2" customWidth="1"/>
    <col min="23" max="23" width="15.85546875" style="2" customWidth="1"/>
    <col min="24" max="24" width="11.85546875" style="5" customWidth="1"/>
    <col min="25" max="25" width="14.5703125" style="5" customWidth="1"/>
    <col min="26" max="26" width="16.28515625" style="81" hidden="1" customWidth="1"/>
    <col min="27" max="27" width="15.85546875" style="2" hidden="1" customWidth="1"/>
    <col min="28" max="28" width="16.7109375" style="2" hidden="1" customWidth="1"/>
    <col min="29" max="29" width="17.140625" style="2" hidden="1" customWidth="1"/>
    <col min="30" max="30" width="15.140625" style="2" hidden="1" customWidth="1"/>
    <col min="31" max="31" width="13" style="2" hidden="1" customWidth="1"/>
    <col min="32" max="32" width="17.140625" style="2" hidden="1" customWidth="1"/>
    <col min="33" max="33" width="23.7109375" style="2" hidden="1" customWidth="1"/>
    <col min="34" max="34" width="20.28515625" style="2" customWidth="1"/>
    <col min="35" max="35" width="16.85546875" style="2" customWidth="1"/>
    <col min="36" max="37" width="15.28515625" style="2" customWidth="1"/>
    <col min="38" max="39" width="16.85546875" style="2" customWidth="1"/>
    <col min="40" max="40" width="14.85546875" style="2" customWidth="1"/>
    <col min="41" max="41" width="16.85546875" style="2" customWidth="1"/>
    <col min="42" max="42" width="46.85546875" style="2" customWidth="1"/>
    <col min="43" max="45" width="11.42578125" style="2" customWidth="1"/>
    <col min="46" max="46" width="36.42578125" style="2" customWidth="1"/>
    <col min="47" max="52" width="11.42578125" style="2" customWidth="1"/>
    <col min="53" max="234" width="11.42578125" style="2"/>
    <col min="235" max="235" width="5.85546875" style="2" customWidth="1"/>
    <col min="236" max="236" width="20.7109375" style="2" customWidth="1"/>
    <col min="237" max="237" width="36.85546875" style="2" customWidth="1"/>
    <col min="238" max="238" width="28.7109375" style="2" customWidth="1"/>
    <col min="239" max="239" width="13.5703125" style="2" customWidth="1"/>
    <col min="240" max="246" width="0" style="2" hidden="1" customWidth="1"/>
    <col min="247" max="247" width="17.7109375" style="2" customWidth="1"/>
    <col min="248" max="249" width="15.140625" style="2" customWidth="1"/>
    <col min="250" max="250" width="16.42578125" style="2" customWidth="1"/>
    <col min="251" max="251" width="17.28515625" style="2" customWidth="1"/>
    <col min="252" max="252" width="19.85546875" style="2" customWidth="1"/>
    <col min="253" max="253" width="14.7109375" style="2" customWidth="1"/>
    <col min="254" max="254" width="46" style="2" customWidth="1"/>
    <col min="255" max="255" width="39.140625" style="2" customWidth="1"/>
    <col min="256" max="257" width="0" style="2" hidden="1" customWidth="1"/>
    <col min="258" max="258" width="15.7109375" style="2" customWidth="1"/>
    <col min="259" max="265" width="0" style="2" hidden="1" customWidth="1"/>
    <col min="266" max="266" width="16.28515625" style="2" customWidth="1"/>
    <col min="267" max="267" width="15.85546875" style="2" customWidth="1"/>
    <col min="268" max="268" width="16.7109375" style="2" customWidth="1"/>
    <col min="269" max="269" width="17.140625" style="2" customWidth="1"/>
    <col min="270" max="270" width="12.28515625" style="2" customWidth="1"/>
    <col min="271" max="271" width="13" style="2" customWidth="1"/>
    <col min="272" max="272" width="17.140625" style="2" customWidth="1"/>
    <col min="273" max="273" width="23.7109375" style="2" customWidth="1"/>
    <col min="274" max="283" width="0" style="2" hidden="1" customWidth="1"/>
    <col min="284" max="285" width="19.5703125" style="2" customWidth="1"/>
    <col min="286" max="286" width="13.5703125" style="2" customWidth="1"/>
    <col min="287" max="287" width="19.5703125" style="2" customWidth="1"/>
    <col min="288" max="288" width="25" style="2" customWidth="1"/>
    <col min="289" max="289" width="22.7109375" style="2" customWidth="1"/>
    <col min="290" max="290" width="12.5703125" style="2" customWidth="1"/>
    <col min="291" max="291" width="18.5703125" style="2" customWidth="1"/>
    <col min="292" max="292" width="15.7109375" style="2" customWidth="1"/>
    <col min="293" max="298" width="0" style="2" hidden="1" customWidth="1"/>
    <col min="299" max="301" width="11.42578125" style="2" customWidth="1"/>
    <col min="302" max="302" width="36.42578125" style="2" customWidth="1"/>
    <col min="303" max="308" width="11.42578125" style="2" customWidth="1"/>
    <col min="309" max="490" width="11.42578125" style="2"/>
    <col min="491" max="491" width="5.85546875" style="2" customWidth="1"/>
    <col min="492" max="492" width="20.7109375" style="2" customWidth="1"/>
    <col min="493" max="493" width="36.85546875" style="2" customWidth="1"/>
    <col min="494" max="494" width="28.7109375" style="2" customWidth="1"/>
    <col min="495" max="495" width="13.5703125" style="2" customWidth="1"/>
    <col min="496" max="502" width="0" style="2" hidden="1" customWidth="1"/>
    <col min="503" max="503" width="17.7109375" style="2" customWidth="1"/>
    <col min="504" max="505" width="15.140625" style="2" customWidth="1"/>
    <col min="506" max="506" width="16.42578125" style="2" customWidth="1"/>
    <col min="507" max="507" width="17.28515625" style="2" customWidth="1"/>
    <col min="508" max="508" width="19.85546875" style="2" customWidth="1"/>
    <col min="509" max="509" width="14.7109375" style="2" customWidth="1"/>
    <col min="510" max="510" width="46" style="2" customWidth="1"/>
    <col min="511" max="511" width="39.140625" style="2" customWidth="1"/>
    <col min="512" max="513" width="0" style="2" hidden="1" customWidth="1"/>
    <col min="514" max="514" width="15.7109375" style="2" customWidth="1"/>
    <col min="515" max="521" width="0" style="2" hidden="1" customWidth="1"/>
    <col min="522" max="522" width="16.28515625" style="2" customWidth="1"/>
    <col min="523" max="523" width="15.85546875" style="2" customWidth="1"/>
    <col min="524" max="524" width="16.7109375" style="2" customWidth="1"/>
    <col min="525" max="525" width="17.140625" style="2" customWidth="1"/>
    <col min="526" max="526" width="12.28515625" style="2" customWidth="1"/>
    <col min="527" max="527" width="13" style="2" customWidth="1"/>
    <col min="528" max="528" width="17.140625" style="2" customWidth="1"/>
    <col min="529" max="529" width="23.7109375" style="2" customWidth="1"/>
    <col min="530" max="539" width="0" style="2" hidden="1" customWidth="1"/>
    <col min="540" max="541" width="19.5703125" style="2" customWidth="1"/>
    <col min="542" max="542" width="13.5703125" style="2" customWidth="1"/>
    <col min="543" max="543" width="19.5703125" style="2" customWidth="1"/>
    <col min="544" max="544" width="25" style="2" customWidth="1"/>
    <col min="545" max="545" width="22.7109375" style="2" customWidth="1"/>
    <col min="546" max="546" width="12.5703125" style="2" customWidth="1"/>
    <col min="547" max="547" width="18.5703125" style="2" customWidth="1"/>
    <col min="548" max="548" width="15.7109375" style="2" customWidth="1"/>
    <col min="549" max="554" width="0" style="2" hidden="1" customWidth="1"/>
    <col min="555" max="557" width="11.42578125" style="2" customWidth="1"/>
    <col min="558" max="558" width="36.42578125" style="2" customWidth="1"/>
    <col min="559" max="564" width="11.42578125" style="2" customWidth="1"/>
    <col min="565" max="746" width="11.42578125" style="2"/>
    <col min="747" max="747" width="5.85546875" style="2" customWidth="1"/>
    <col min="748" max="748" width="20.7109375" style="2" customWidth="1"/>
    <col min="749" max="749" width="36.85546875" style="2" customWidth="1"/>
    <col min="750" max="750" width="28.7109375" style="2" customWidth="1"/>
    <col min="751" max="751" width="13.5703125" style="2" customWidth="1"/>
    <col min="752" max="758" width="0" style="2" hidden="1" customWidth="1"/>
    <col min="759" max="759" width="17.7109375" style="2" customWidth="1"/>
    <col min="760" max="761" width="15.140625" style="2" customWidth="1"/>
    <col min="762" max="762" width="16.42578125" style="2" customWidth="1"/>
    <col min="763" max="763" width="17.28515625" style="2" customWidth="1"/>
    <col min="764" max="764" width="19.85546875" style="2" customWidth="1"/>
    <col min="765" max="765" width="14.7109375" style="2" customWidth="1"/>
    <col min="766" max="766" width="46" style="2" customWidth="1"/>
    <col min="767" max="767" width="39.140625" style="2" customWidth="1"/>
    <col min="768" max="769" width="0" style="2" hidden="1" customWidth="1"/>
    <col min="770" max="770" width="15.7109375" style="2" customWidth="1"/>
    <col min="771" max="777" width="0" style="2" hidden="1" customWidth="1"/>
    <col min="778" max="778" width="16.28515625" style="2" customWidth="1"/>
    <col min="779" max="779" width="15.85546875" style="2" customWidth="1"/>
    <col min="780" max="780" width="16.7109375" style="2" customWidth="1"/>
    <col min="781" max="781" width="17.140625" style="2" customWidth="1"/>
    <col min="782" max="782" width="12.28515625" style="2" customWidth="1"/>
    <col min="783" max="783" width="13" style="2" customWidth="1"/>
    <col min="784" max="784" width="17.140625" style="2" customWidth="1"/>
    <col min="785" max="785" width="23.7109375" style="2" customWidth="1"/>
    <col min="786" max="795" width="0" style="2" hidden="1" customWidth="1"/>
    <col min="796" max="797" width="19.5703125" style="2" customWidth="1"/>
    <col min="798" max="798" width="13.5703125" style="2" customWidth="1"/>
    <col min="799" max="799" width="19.5703125" style="2" customWidth="1"/>
    <col min="800" max="800" width="25" style="2" customWidth="1"/>
    <col min="801" max="801" width="22.7109375" style="2" customWidth="1"/>
    <col min="802" max="802" width="12.5703125" style="2" customWidth="1"/>
    <col min="803" max="803" width="18.5703125" style="2" customWidth="1"/>
    <col min="804" max="804" width="15.7109375" style="2" customWidth="1"/>
    <col min="805" max="810" width="0" style="2" hidden="1" customWidth="1"/>
    <col min="811" max="813" width="11.42578125" style="2" customWidth="1"/>
    <col min="814" max="814" width="36.42578125" style="2" customWidth="1"/>
    <col min="815" max="820" width="11.42578125" style="2" customWidth="1"/>
    <col min="821" max="1002" width="11.42578125" style="2"/>
    <col min="1003" max="1003" width="5.85546875" style="2" customWidth="1"/>
    <col min="1004" max="1004" width="20.7109375" style="2" customWidth="1"/>
    <col min="1005" max="1005" width="36.85546875" style="2" customWidth="1"/>
    <col min="1006" max="1006" width="28.7109375" style="2" customWidth="1"/>
    <col min="1007" max="1007" width="13.5703125" style="2" customWidth="1"/>
    <col min="1008" max="1014" width="0" style="2" hidden="1" customWidth="1"/>
    <col min="1015" max="1015" width="17.7109375" style="2" customWidth="1"/>
    <col min="1016" max="1017" width="15.140625" style="2" customWidth="1"/>
    <col min="1018" max="1018" width="16.42578125" style="2" customWidth="1"/>
    <col min="1019" max="1019" width="17.28515625" style="2" customWidth="1"/>
    <col min="1020" max="1020" width="19.85546875" style="2" customWidth="1"/>
    <col min="1021" max="1021" width="14.7109375" style="2" customWidth="1"/>
    <col min="1022" max="1022" width="46" style="2" customWidth="1"/>
    <col min="1023" max="1023" width="39.140625" style="2" customWidth="1"/>
    <col min="1024" max="1025" width="0" style="2" hidden="1" customWidth="1"/>
    <col min="1026" max="1026" width="15.7109375" style="2" customWidth="1"/>
    <col min="1027" max="1033" width="0" style="2" hidden="1" customWidth="1"/>
    <col min="1034" max="1034" width="16.28515625" style="2" customWidth="1"/>
    <col min="1035" max="1035" width="15.85546875" style="2" customWidth="1"/>
    <col min="1036" max="1036" width="16.7109375" style="2" customWidth="1"/>
    <col min="1037" max="1037" width="17.140625" style="2" customWidth="1"/>
    <col min="1038" max="1038" width="12.28515625" style="2" customWidth="1"/>
    <col min="1039" max="1039" width="13" style="2" customWidth="1"/>
    <col min="1040" max="1040" width="17.140625" style="2" customWidth="1"/>
    <col min="1041" max="1041" width="23.7109375" style="2" customWidth="1"/>
    <col min="1042" max="1051" width="0" style="2" hidden="1" customWidth="1"/>
    <col min="1052" max="1053" width="19.5703125" style="2" customWidth="1"/>
    <col min="1054" max="1054" width="13.5703125" style="2" customWidth="1"/>
    <col min="1055" max="1055" width="19.5703125" style="2" customWidth="1"/>
    <col min="1056" max="1056" width="25" style="2" customWidth="1"/>
    <col min="1057" max="1057" width="22.7109375" style="2" customWidth="1"/>
    <col min="1058" max="1058" width="12.5703125" style="2" customWidth="1"/>
    <col min="1059" max="1059" width="18.5703125" style="2" customWidth="1"/>
    <col min="1060" max="1060" width="15.7109375" style="2" customWidth="1"/>
    <col min="1061" max="1066" width="0" style="2" hidden="1" customWidth="1"/>
    <col min="1067" max="1069" width="11.42578125" style="2" customWidth="1"/>
    <col min="1070" max="1070" width="36.42578125" style="2" customWidth="1"/>
    <col min="1071" max="1076" width="11.42578125" style="2" customWidth="1"/>
    <col min="1077" max="1258" width="11.42578125" style="2"/>
    <col min="1259" max="1259" width="5.85546875" style="2" customWidth="1"/>
    <col min="1260" max="1260" width="20.7109375" style="2" customWidth="1"/>
    <col min="1261" max="1261" width="36.85546875" style="2" customWidth="1"/>
    <col min="1262" max="1262" width="28.7109375" style="2" customWidth="1"/>
    <col min="1263" max="1263" width="13.5703125" style="2" customWidth="1"/>
    <col min="1264" max="1270" width="0" style="2" hidden="1" customWidth="1"/>
    <col min="1271" max="1271" width="17.7109375" style="2" customWidth="1"/>
    <col min="1272" max="1273" width="15.140625" style="2" customWidth="1"/>
    <col min="1274" max="1274" width="16.42578125" style="2" customWidth="1"/>
    <col min="1275" max="1275" width="17.28515625" style="2" customWidth="1"/>
    <col min="1276" max="1276" width="19.85546875" style="2" customWidth="1"/>
    <col min="1277" max="1277" width="14.7109375" style="2" customWidth="1"/>
    <col min="1278" max="1278" width="46" style="2" customWidth="1"/>
    <col min="1279" max="1279" width="39.140625" style="2" customWidth="1"/>
    <col min="1280" max="1281" width="0" style="2" hidden="1" customWidth="1"/>
    <col min="1282" max="1282" width="15.7109375" style="2" customWidth="1"/>
    <col min="1283" max="1289" width="0" style="2" hidden="1" customWidth="1"/>
    <col min="1290" max="1290" width="16.28515625" style="2" customWidth="1"/>
    <col min="1291" max="1291" width="15.85546875" style="2" customWidth="1"/>
    <col min="1292" max="1292" width="16.7109375" style="2" customWidth="1"/>
    <col min="1293" max="1293" width="17.140625" style="2" customWidth="1"/>
    <col min="1294" max="1294" width="12.28515625" style="2" customWidth="1"/>
    <col min="1295" max="1295" width="13" style="2" customWidth="1"/>
    <col min="1296" max="1296" width="17.140625" style="2" customWidth="1"/>
    <col min="1297" max="1297" width="23.7109375" style="2" customWidth="1"/>
    <col min="1298" max="1307" width="0" style="2" hidden="1" customWidth="1"/>
    <col min="1308" max="1309" width="19.5703125" style="2" customWidth="1"/>
    <col min="1310" max="1310" width="13.5703125" style="2" customWidth="1"/>
    <col min="1311" max="1311" width="19.5703125" style="2" customWidth="1"/>
    <col min="1312" max="1312" width="25" style="2" customWidth="1"/>
    <col min="1313" max="1313" width="22.7109375" style="2" customWidth="1"/>
    <col min="1314" max="1314" width="12.5703125" style="2" customWidth="1"/>
    <col min="1315" max="1315" width="18.5703125" style="2" customWidth="1"/>
    <col min="1316" max="1316" width="15.7109375" style="2" customWidth="1"/>
    <col min="1317" max="1322" width="0" style="2" hidden="1" customWidth="1"/>
    <col min="1323" max="1325" width="11.42578125" style="2" customWidth="1"/>
    <col min="1326" max="1326" width="36.42578125" style="2" customWidth="1"/>
    <col min="1327" max="1332" width="11.42578125" style="2" customWidth="1"/>
    <col min="1333" max="1514" width="11.42578125" style="2"/>
    <col min="1515" max="1515" width="5.85546875" style="2" customWidth="1"/>
    <col min="1516" max="1516" width="20.7109375" style="2" customWidth="1"/>
    <col min="1517" max="1517" width="36.85546875" style="2" customWidth="1"/>
    <col min="1518" max="1518" width="28.7109375" style="2" customWidth="1"/>
    <col min="1519" max="1519" width="13.5703125" style="2" customWidth="1"/>
    <col min="1520" max="1526" width="0" style="2" hidden="1" customWidth="1"/>
    <col min="1527" max="1527" width="17.7109375" style="2" customWidth="1"/>
    <col min="1528" max="1529" width="15.140625" style="2" customWidth="1"/>
    <col min="1530" max="1530" width="16.42578125" style="2" customWidth="1"/>
    <col min="1531" max="1531" width="17.28515625" style="2" customWidth="1"/>
    <col min="1532" max="1532" width="19.85546875" style="2" customWidth="1"/>
    <col min="1533" max="1533" width="14.7109375" style="2" customWidth="1"/>
    <col min="1534" max="1534" width="46" style="2" customWidth="1"/>
    <col min="1535" max="1535" width="39.140625" style="2" customWidth="1"/>
    <col min="1536" max="1537" width="0" style="2" hidden="1" customWidth="1"/>
    <col min="1538" max="1538" width="15.7109375" style="2" customWidth="1"/>
    <col min="1539" max="1545" width="0" style="2" hidden="1" customWidth="1"/>
    <col min="1546" max="1546" width="16.28515625" style="2" customWidth="1"/>
    <col min="1547" max="1547" width="15.85546875" style="2" customWidth="1"/>
    <col min="1548" max="1548" width="16.7109375" style="2" customWidth="1"/>
    <col min="1549" max="1549" width="17.140625" style="2" customWidth="1"/>
    <col min="1550" max="1550" width="12.28515625" style="2" customWidth="1"/>
    <col min="1551" max="1551" width="13" style="2" customWidth="1"/>
    <col min="1552" max="1552" width="17.140625" style="2" customWidth="1"/>
    <col min="1553" max="1553" width="23.7109375" style="2" customWidth="1"/>
    <col min="1554" max="1563" width="0" style="2" hidden="1" customWidth="1"/>
    <col min="1564" max="1565" width="19.5703125" style="2" customWidth="1"/>
    <col min="1566" max="1566" width="13.5703125" style="2" customWidth="1"/>
    <col min="1567" max="1567" width="19.5703125" style="2" customWidth="1"/>
    <col min="1568" max="1568" width="25" style="2" customWidth="1"/>
    <col min="1569" max="1569" width="22.7109375" style="2" customWidth="1"/>
    <col min="1570" max="1570" width="12.5703125" style="2" customWidth="1"/>
    <col min="1571" max="1571" width="18.5703125" style="2" customWidth="1"/>
    <col min="1572" max="1572" width="15.7109375" style="2" customWidth="1"/>
    <col min="1573" max="1578" width="0" style="2" hidden="1" customWidth="1"/>
    <col min="1579" max="1581" width="11.42578125" style="2" customWidth="1"/>
    <col min="1582" max="1582" width="36.42578125" style="2" customWidth="1"/>
    <col min="1583" max="1588" width="11.42578125" style="2" customWidth="1"/>
    <col min="1589" max="1770" width="11.42578125" style="2"/>
    <col min="1771" max="1771" width="5.85546875" style="2" customWidth="1"/>
    <col min="1772" max="1772" width="20.7109375" style="2" customWidth="1"/>
    <col min="1773" max="1773" width="36.85546875" style="2" customWidth="1"/>
    <col min="1774" max="1774" width="28.7109375" style="2" customWidth="1"/>
    <col min="1775" max="1775" width="13.5703125" style="2" customWidth="1"/>
    <col min="1776" max="1782" width="0" style="2" hidden="1" customWidth="1"/>
    <col min="1783" max="1783" width="17.7109375" style="2" customWidth="1"/>
    <col min="1784" max="1785" width="15.140625" style="2" customWidth="1"/>
    <col min="1786" max="1786" width="16.42578125" style="2" customWidth="1"/>
    <col min="1787" max="1787" width="17.28515625" style="2" customWidth="1"/>
    <col min="1788" max="1788" width="19.85546875" style="2" customWidth="1"/>
    <col min="1789" max="1789" width="14.7109375" style="2" customWidth="1"/>
    <col min="1790" max="1790" width="46" style="2" customWidth="1"/>
    <col min="1791" max="1791" width="39.140625" style="2" customWidth="1"/>
    <col min="1792" max="1793" width="0" style="2" hidden="1" customWidth="1"/>
    <col min="1794" max="1794" width="15.7109375" style="2" customWidth="1"/>
    <col min="1795" max="1801" width="0" style="2" hidden="1" customWidth="1"/>
    <col min="1802" max="1802" width="16.28515625" style="2" customWidth="1"/>
    <col min="1803" max="1803" width="15.85546875" style="2" customWidth="1"/>
    <col min="1804" max="1804" width="16.7109375" style="2" customWidth="1"/>
    <col min="1805" max="1805" width="17.140625" style="2" customWidth="1"/>
    <col min="1806" max="1806" width="12.28515625" style="2" customWidth="1"/>
    <col min="1807" max="1807" width="13" style="2" customWidth="1"/>
    <col min="1808" max="1808" width="17.140625" style="2" customWidth="1"/>
    <col min="1809" max="1809" width="23.7109375" style="2" customWidth="1"/>
    <col min="1810" max="1819" width="0" style="2" hidden="1" customWidth="1"/>
    <col min="1820" max="1821" width="19.5703125" style="2" customWidth="1"/>
    <col min="1822" max="1822" width="13.5703125" style="2" customWidth="1"/>
    <col min="1823" max="1823" width="19.5703125" style="2" customWidth="1"/>
    <col min="1824" max="1824" width="25" style="2" customWidth="1"/>
    <col min="1825" max="1825" width="22.7109375" style="2" customWidth="1"/>
    <col min="1826" max="1826" width="12.5703125" style="2" customWidth="1"/>
    <col min="1827" max="1827" width="18.5703125" style="2" customWidth="1"/>
    <col min="1828" max="1828" width="15.7109375" style="2" customWidth="1"/>
    <col min="1829" max="1834" width="0" style="2" hidden="1" customWidth="1"/>
    <col min="1835" max="1837" width="11.42578125" style="2" customWidth="1"/>
    <col min="1838" max="1838" width="36.42578125" style="2" customWidth="1"/>
    <col min="1839" max="1844" width="11.42578125" style="2" customWidth="1"/>
    <col min="1845" max="2026" width="11.42578125" style="2"/>
    <col min="2027" max="2027" width="5.85546875" style="2" customWidth="1"/>
    <col min="2028" max="2028" width="20.7109375" style="2" customWidth="1"/>
    <col min="2029" max="2029" width="36.85546875" style="2" customWidth="1"/>
    <col min="2030" max="2030" width="28.7109375" style="2" customWidth="1"/>
    <col min="2031" max="2031" width="13.5703125" style="2" customWidth="1"/>
    <col min="2032" max="2038" width="0" style="2" hidden="1" customWidth="1"/>
    <col min="2039" max="2039" width="17.7109375" style="2" customWidth="1"/>
    <col min="2040" max="2041" width="15.140625" style="2" customWidth="1"/>
    <col min="2042" max="2042" width="16.42578125" style="2" customWidth="1"/>
    <col min="2043" max="2043" width="17.28515625" style="2" customWidth="1"/>
    <col min="2044" max="2044" width="19.85546875" style="2" customWidth="1"/>
    <col min="2045" max="2045" width="14.7109375" style="2" customWidth="1"/>
    <col min="2046" max="2046" width="46" style="2" customWidth="1"/>
    <col min="2047" max="2047" width="39.140625" style="2" customWidth="1"/>
    <col min="2048" max="2049" width="0" style="2" hidden="1" customWidth="1"/>
    <col min="2050" max="2050" width="15.7109375" style="2" customWidth="1"/>
    <col min="2051" max="2057" width="0" style="2" hidden="1" customWidth="1"/>
    <col min="2058" max="2058" width="16.28515625" style="2" customWidth="1"/>
    <col min="2059" max="2059" width="15.85546875" style="2" customWidth="1"/>
    <col min="2060" max="2060" width="16.7109375" style="2" customWidth="1"/>
    <col min="2061" max="2061" width="17.140625" style="2" customWidth="1"/>
    <col min="2062" max="2062" width="12.28515625" style="2" customWidth="1"/>
    <col min="2063" max="2063" width="13" style="2" customWidth="1"/>
    <col min="2064" max="2064" width="17.140625" style="2" customWidth="1"/>
    <col min="2065" max="2065" width="23.7109375" style="2" customWidth="1"/>
    <col min="2066" max="2075" width="0" style="2" hidden="1" customWidth="1"/>
    <col min="2076" max="2077" width="19.5703125" style="2" customWidth="1"/>
    <col min="2078" max="2078" width="13.5703125" style="2" customWidth="1"/>
    <col min="2079" max="2079" width="19.5703125" style="2" customWidth="1"/>
    <col min="2080" max="2080" width="25" style="2" customWidth="1"/>
    <col min="2081" max="2081" width="22.7109375" style="2" customWidth="1"/>
    <col min="2082" max="2082" width="12.5703125" style="2" customWidth="1"/>
    <col min="2083" max="2083" width="18.5703125" style="2" customWidth="1"/>
    <col min="2084" max="2084" width="15.7109375" style="2" customWidth="1"/>
    <col min="2085" max="2090" width="0" style="2" hidden="1" customWidth="1"/>
    <col min="2091" max="2093" width="11.42578125" style="2" customWidth="1"/>
    <col min="2094" max="2094" width="36.42578125" style="2" customWidth="1"/>
    <col min="2095" max="2100" width="11.42578125" style="2" customWidth="1"/>
    <col min="2101" max="2282" width="11.42578125" style="2"/>
    <col min="2283" max="2283" width="5.85546875" style="2" customWidth="1"/>
    <col min="2284" max="2284" width="20.7109375" style="2" customWidth="1"/>
    <col min="2285" max="2285" width="36.85546875" style="2" customWidth="1"/>
    <col min="2286" max="2286" width="28.7109375" style="2" customWidth="1"/>
    <col min="2287" max="2287" width="13.5703125" style="2" customWidth="1"/>
    <col min="2288" max="2294" width="0" style="2" hidden="1" customWidth="1"/>
    <col min="2295" max="2295" width="17.7109375" style="2" customWidth="1"/>
    <col min="2296" max="2297" width="15.140625" style="2" customWidth="1"/>
    <col min="2298" max="2298" width="16.42578125" style="2" customWidth="1"/>
    <col min="2299" max="2299" width="17.28515625" style="2" customWidth="1"/>
    <col min="2300" max="2300" width="19.85546875" style="2" customWidth="1"/>
    <col min="2301" max="2301" width="14.7109375" style="2" customWidth="1"/>
    <col min="2302" max="2302" width="46" style="2" customWidth="1"/>
    <col min="2303" max="2303" width="39.140625" style="2" customWidth="1"/>
    <col min="2304" max="2305" width="0" style="2" hidden="1" customWidth="1"/>
    <col min="2306" max="2306" width="15.7109375" style="2" customWidth="1"/>
    <col min="2307" max="2313" width="0" style="2" hidden="1" customWidth="1"/>
    <col min="2314" max="2314" width="16.28515625" style="2" customWidth="1"/>
    <col min="2315" max="2315" width="15.85546875" style="2" customWidth="1"/>
    <col min="2316" max="2316" width="16.7109375" style="2" customWidth="1"/>
    <col min="2317" max="2317" width="17.140625" style="2" customWidth="1"/>
    <col min="2318" max="2318" width="12.28515625" style="2" customWidth="1"/>
    <col min="2319" max="2319" width="13" style="2" customWidth="1"/>
    <col min="2320" max="2320" width="17.140625" style="2" customWidth="1"/>
    <col min="2321" max="2321" width="23.7109375" style="2" customWidth="1"/>
    <col min="2322" max="2331" width="0" style="2" hidden="1" customWidth="1"/>
    <col min="2332" max="2333" width="19.5703125" style="2" customWidth="1"/>
    <col min="2334" max="2334" width="13.5703125" style="2" customWidth="1"/>
    <col min="2335" max="2335" width="19.5703125" style="2" customWidth="1"/>
    <col min="2336" max="2336" width="25" style="2" customWidth="1"/>
    <col min="2337" max="2337" width="22.7109375" style="2" customWidth="1"/>
    <col min="2338" max="2338" width="12.5703125" style="2" customWidth="1"/>
    <col min="2339" max="2339" width="18.5703125" style="2" customWidth="1"/>
    <col min="2340" max="2340" width="15.7109375" style="2" customWidth="1"/>
    <col min="2341" max="2346" width="0" style="2" hidden="1" customWidth="1"/>
    <col min="2347" max="2349" width="11.42578125" style="2" customWidth="1"/>
    <col min="2350" max="2350" width="36.42578125" style="2" customWidth="1"/>
    <col min="2351" max="2356" width="11.42578125" style="2" customWidth="1"/>
    <col min="2357" max="2538" width="11.42578125" style="2"/>
    <col min="2539" max="2539" width="5.85546875" style="2" customWidth="1"/>
    <col min="2540" max="2540" width="20.7109375" style="2" customWidth="1"/>
    <col min="2541" max="2541" width="36.85546875" style="2" customWidth="1"/>
    <col min="2542" max="2542" width="28.7109375" style="2" customWidth="1"/>
    <col min="2543" max="2543" width="13.5703125" style="2" customWidth="1"/>
    <col min="2544" max="2550" width="0" style="2" hidden="1" customWidth="1"/>
    <col min="2551" max="2551" width="17.7109375" style="2" customWidth="1"/>
    <col min="2552" max="2553" width="15.140625" style="2" customWidth="1"/>
    <col min="2554" max="2554" width="16.42578125" style="2" customWidth="1"/>
    <col min="2555" max="2555" width="17.28515625" style="2" customWidth="1"/>
    <col min="2556" max="2556" width="19.85546875" style="2" customWidth="1"/>
    <col min="2557" max="2557" width="14.7109375" style="2" customWidth="1"/>
    <col min="2558" max="2558" width="46" style="2" customWidth="1"/>
    <col min="2559" max="2559" width="39.140625" style="2" customWidth="1"/>
    <col min="2560" max="2561" width="0" style="2" hidden="1" customWidth="1"/>
    <col min="2562" max="2562" width="15.7109375" style="2" customWidth="1"/>
    <col min="2563" max="2569" width="0" style="2" hidden="1" customWidth="1"/>
    <col min="2570" max="2570" width="16.28515625" style="2" customWidth="1"/>
    <col min="2571" max="2571" width="15.85546875" style="2" customWidth="1"/>
    <col min="2572" max="2572" width="16.7109375" style="2" customWidth="1"/>
    <col min="2573" max="2573" width="17.140625" style="2" customWidth="1"/>
    <col min="2574" max="2574" width="12.28515625" style="2" customWidth="1"/>
    <col min="2575" max="2575" width="13" style="2" customWidth="1"/>
    <col min="2576" max="2576" width="17.140625" style="2" customWidth="1"/>
    <col min="2577" max="2577" width="23.7109375" style="2" customWidth="1"/>
    <col min="2578" max="2587" width="0" style="2" hidden="1" customWidth="1"/>
    <col min="2588" max="2589" width="19.5703125" style="2" customWidth="1"/>
    <col min="2590" max="2590" width="13.5703125" style="2" customWidth="1"/>
    <col min="2591" max="2591" width="19.5703125" style="2" customWidth="1"/>
    <col min="2592" max="2592" width="25" style="2" customWidth="1"/>
    <col min="2593" max="2593" width="22.7109375" style="2" customWidth="1"/>
    <col min="2594" max="2594" width="12.5703125" style="2" customWidth="1"/>
    <col min="2595" max="2595" width="18.5703125" style="2" customWidth="1"/>
    <col min="2596" max="2596" width="15.7109375" style="2" customWidth="1"/>
    <col min="2597" max="2602" width="0" style="2" hidden="1" customWidth="1"/>
    <col min="2603" max="2605" width="11.42578125" style="2" customWidth="1"/>
    <col min="2606" max="2606" width="36.42578125" style="2" customWidth="1"/>
    <col min="2607" max="2612" width="11.42578125" style="2" customWidth="1"/>
    <col min="2613" max="2794" width="11.42578125" style="2"/>
    <col min="2795" max="2795" width="5.85546875" style="2" customWidth="1"/>
    <col min="2796" max="2796" width="20.7109375" style="2" customWidth="1"/>
    <col min="2797" max="2797" width="36.85546875" style="2" customWidth="1"/>
    <col min="2798" max="2798" width="28.7109375" style="2" customWidth="1"/>
    <col min="2799" max="2799" width="13.5703125" style="2" customWidth="1"/>
    <col min="2800" max="2806" width="0" style="2" hidden="1" customWidth="1"/>
    <col min="2807" max="2807" width="17.7109375" style="2" customWidth="1"/>
    <col min="2808" max="2809" width="15.140625" style="2" customWidth="1"/>
    <col min="2810" max="2810" width="16.42578125" style="2" customWidth="1"/>
    <col min="2811" max="2811" width="17.28515625" style="2" customWidth="1"/>
    <col min="2812" max="2812" width="19.85546875" style="2" customWidth="1"/>
    <col min="2813" max="2813" width="14.7109375" style="2" customWidth="1"/>
    <col min="2814" max="2814" width="46" style="2" customWidth="1"/>
    <col min="2815" max="2815" width="39.140625" style="2" customWidth="1"/>
    <col min="2816" max="2817" width="0" style="2" hidden="1" customWidth="1"/>
    <col min="2818" max="2818" width="15.7109375" style="2" customWidth="1"/>
    <col min="2819" max="2825" width="0" style="2" hidden="1" customWidth="1"/>
    <col min="2826" max="2826" width="16.28515625" style="2" customWidth="1"/>
    <col min="2827" max="2827" width="15.85546875" style="2" customWidth="1"/>
    <col min="2828" max="2828" width="16.7109375" style="2" customWidth="1"/>
    <col min="2829" max="2829" width="17.140625" style="2" customWidth="1"/>
    <col min="2830" max="2830" width="12.28515625" style="2" customWidth="1"/>
    <col min="2831" max="2831" width="13" style="2" customWidth="1"/>
    <col min="2832" max="2832" width="17.140625" style="2" customWidth="1"/>
    <col min="2833" max="2833" width="23.7109375" style="2" customWidth="1"/>
    <col min="2834" max="2843" width="0" style="2" hidden="1" customWidth="1"/>
    <col min="2844" max="2845" width="19.5703125" style="2" customWidth="1"/>
    <col min="2846" max="2846" width="13.5703125" style="2" customWidth="1"/>
    <col min="2847" max="2847" width="19.5703125" style="2" customWidth="1"/>
    <col min="2848" max="2848" width="25" style="2" customWidth="1"/>
    <col min="2849" max="2849" width="22.7109375" style="2" customWidth="1"/>
    <col min="2850" max="2850" width="12.5703125" style="2" customWidth="1"/>
    <col min="2851" max="2851" width="18.5703125" style="2" customWidth="1"/>
    <col min="2852" max="2852" width="15.7109375" style="2" customWidth="1"/>
    <col min="2853" max="2858" width="0" style="2" hidden="1" customWidth="1"/>
    <col min="2859" max="2861" width="11.42578125" style="2" customWidth="1"/>
    <col min="2862" max="2862" width="36.42578125" style="2" customWidth="1"/>
    <col min="2863" max="2868" width="11.42578125" style="2" customWidth="1"/>
    <col min="2869" max="3050" width="11.42578125" style="2"/>
    <col min="3051" max="3051" width="5.85546875" style="2" customWidth="1"/>
    <col min="3052" max="3052" width="20.7109375" style="2" customWidth="1"/>
    <col min="3053" max="3053" width="36.85546875" style="2" customWidth="1"/>
    <col min="3054" max="3054" width="28.7109375" style="2" customWidth="1"/>
    <col min="3055" max="3055" width="13.5703125" style="2" customWidth="1"/>
    <col min="3056" max="3062" width="0" style="2" hidden="1" customWidth="1"/>
    <col min="3063" max="3063" width="17.7109375" style="2" customWidth="1"/>
    <col min="3064" max="3065" width="15.140625" style="2" customWidth="1"/>
    <col min="3066" max="3066" width="16.42578125" style="2" customWidth="1"/>
    <col min="3067" max="3067" width="17.28515625" style="2" customWidth="1"/>
    <col min="3068" max="3068" width="19.85546875" style="2" customWidth="1"/>
    <col min="3069" max="3069" width="14.7109375" style="2" customWidth="1"/>
    <col min="3070" max="3070" width="46" style="2" customWidth="1"/>
    <col min="3071" max="3071" width="39.140625" style="2" customWidth="1"/>
    <col min="3072" max="3073" width="0" style="2" hidden="1" customWidth="1"/>
    <col min="3074" max="3074" width="15.7109375" style="2" customWidth="1"/>
    <col min="3075" max="3081" width="0" style="2" hidden="1" customWidth="1"/>
    <col min="3082" max="3082" width="16.28515625" style="2" customWidth="1"/>
    <col min="3083" max="3083" width="15.85546875" style="2" customWidth="1"/>
    <col min="3084" max="3084" width="16.7109375" style="2" customWidth="1"/>
    <col min="3085" max="3085" width="17.140625" style="2" customWidth="1"/>
    <col min="3086" max="3086" width="12.28515625" style="2" customWidth="1"/>
    <col min="3087" max="3087" width="13" style="2" customWidth="1"/>
    <col min="3088" max="3088" width="17.140625" style="2" customWidth="1"/>
    <col min="3089" max="3089" width="23.7109375" style="2" customWidth="1"/>
    <col min="3090" max="3099" width="0" style="2" hidden="1" customWidth="1"/>
    <col min="3100" max="3101" width="19.5703125" style="2" customWidth="1"/>
    <col min="3102" max="3102" width="13.5703125" style="2" customWidth="1"/>
    <col min="3103" max="3103" width="19.5703125" style="2" customWidth="1"/>
    <col min="3104" max="3104" width="25" style="2" customWidth="1"/>
    <col min="3105" max="3105" width="22.7109375" style="2" customWidth="1"/>
    <col min="3106" max="3106" width="12.5703125" style="2" customWidth="1"/>
    <col min="3107" max="3107" width="18.5703125" style="2" customWidth="1"/>
    <col min="3108" max="3108" width="15.7109375" style="2" customWidth="1"/>
    <col min="3109" max="3114" width="0" style="2" hidden="1" customWidth="1"/>
    <col min="3115" max="3117" width="11.42578125" style="2" customWidth="1"/>
    <col min="3118" max="3118" width="36.42578125" style="2" customWidth="1"/>
    <col min="3119" max="3124" width="11.42578125" style="2" customWidth="1"/>
    <col min="3125" max="3306" width="11.42578125" style="2"/>
    <col min="3307" max="3307" width="5.85546875" style="2" customWidth="1"/>
    <col min="3308" max="3308" width="20.7109375" style="2" customWidth="1"/>
    <col min="3309" max="3309" width="36.85546875" style="2" customWidth="1"/>
    <col min="3310" max="3310" width="28.7109375" style="2" customWidth="1"/>
    <col min="3311" max="3311" width="13.5703125" style="2" customWidth="1"/>
    <col min="3312" max="3318" width="0" style="2" hidden="1" customWidth="1"/>
    <col min="3319" max="3319" width="17.7109375" style="2" customWidth="1"/>
    <col min="3320" max="3321" width="15.140625" style="2" customWidth="1"/>
    <col min="3322" max="3322" width="16.42578125" style="2" customWidth="1"/>
    <col min="3323" max="3323" width="17.28515625" style="2" customWidth="1"/>
    <col min="3324" max="3324" width="19.85546875" style="2" customWidth="1"/>
    <col min="3325" max="3325" width="14.7109375" style="2" customWidth="1"/>
    <col min="3326" max="3326" width="46" style="2" customWidth="1"/>
    <col min="3327" max="3327" width="39.140625" style="2" customWidth="1"/>
    <col min="3328" max="3329" width="0" style="2" hidden="1" customWidth="1"/>
    <col min="3330" max="3330" width="15.7109375" style="2" customWidth="1"/>
    <col min="3331" max="3337" width="0" style="2" hidden="1" customWidth="1"/>
    <col min="3338" max="3338" width="16.28515625" style="2" customWidth="1"/>
    <col min="3339" max="3339" width="15.85546875" style="2" customWidth="1"/>
    <col min="3340" max="3340" width="16.7109375" style="2" customWidth="1"/>
    <col min="3341" max="3341" width="17.140625" style="2" customWidth="1"/>
    <col min="3342" max="3342" width="12.28515625" style="2" customWidth="1"/>
    <col min="3343" max="3343" width="13" style="2" customWidth="1"/>
    <col min="3344" max="3344" width="17.140625" style="2" customWidth="1"/>
    <col min="3345" max="3345" width="23.7109375" style="2" customWidth="1"/>
    <col min="3346" max="3355" width="0" style="2" hidden="1" customWidth="1"/>
    <col min="3356" max="3357" width="19.5703125" style="2" customWidth="1"/>
    <col min="3358" max="3358" width="13.5703125" style="2" customWidth="1"/>
    <col min="3359" max="3359" width="19.5703125" style="2" customWidth="1"/>
    <col min="3360" max="3360" width="25" style="2" customWidth="1"/>
    <col min="3361" max="3361" width="22.7109375" style="2" customWidth="1"/>
    <col min="3362" max="3362" width="12.5703125" style="2" customWidth="1"/>
    <col min="3363" max="3363" width="18.5703125" style="2" customWidth="1"/>
    <col min="3364" max="3364" width="15.7109375" style="2" customWidth="1"/>
    <col min="3365" max="3370" width="0" style="2" hidden="1" customWidth="1"/>
    <col min="3371" max="3373" width="11.42578125" style="2" customWidth="1"/>
    <col min="3374" max="3374" width="36.42578125" style="2" customWidth="1"/>
    <col min="3375" max="3380" width="11.42578125" style="2" customWidth="1"/>
    <col min="3381" max="3562" width="11.42578125" style="2"/>
    <col min="3563" max="3563" width="5.85546875" style="2" customWidth="1"/>
    <col min="3564" max="3564" width="20.7109375" style="2" customWidth="1"/>
    <col min="3565" max="3565" width="36.85546875" style="2" customWidth="1"/>
    <col min="3566" max="3566" width="28.7109375" style="2" customWidth="1"/>
    <col min="3567" max="3567" width="13.5703125" style="2" customWidth="1"/>
    <col min="3568" max="3574" width="0" style="2" hidden="1" customWidth="1"/>
    <col min="3575" max="3575" width="17.7109375" style="2" customWidth="1"/>
    <col min="3576" max="3577" width="15.140625" style="2" customWidth="1"/>
    <col min="3578" max="3578" width="16.42578125" style="2" customWidth="1"/>
    <col min="3579" max="3579" width="17.28515625" style="2" customWidth="1"/>
    <col min="3580" max="3580" width="19.85546875" style="2" customWidth="1"/>
    <col min="3581" max="3581" width="14.7109375" style="2" customWidth="1"/>
    <col min="3582" max="3582" width="46" style="2" customWidth="1"/>
    <col min="3583" max="3583" width="39.140625" style="2" customWidth="1"/>
    <col min="3584" max="3585" width="0" style="2" hidden="1" customWidth="1"/>
    <col min="3586" max="3586" width="15.7109375" style="2" customWidth="1"/>
    <col min="3587" max="3593" width="0" style="2" hidden="1" customWidth="1"/>
    <col min="3594" max="3594" width="16.28515625" style="2" customWidth="1"/>
    <col min="3595" max="3595" width="15.85546875" style="2" customWidth="1"/>
    <col min="3596" max="3596" width="16.7109375" style="2" customWidth="1"/>
    <col min="3597" max="3597" width="17.140625" style="2" customWidth="1"/>
    <col min="3598" max="3598" width="12.28515625" style="2" customWidth="1"/>
    <col min="3599" max="3599" width="13" style="2" customWidth="1"/>
    <col min="3600" max="3600" width="17.140625" style="2" customWidth="1"/>
    <col min="3601" max="3601" width="23.7109375" style="2" customWidth="1"/>
    <col min="3602" max="3611" width="0" style="2" hidden="1" customWidth="1"/>
    <col min="3612" max="3613" width="19.5703125" style="2" customWidth="1"/>
    <col min="3614" max="3614" width="13.5703125" style="2" customWidth="1"/>
    <col min="3615" max="3615" width="19.5703125" style="2" customWidth="1"/>
    <col min="3616" max="3616" width="25" style="2" customWidth="1"/>
    <col min="3617" max="3617" width="22.7109375" style="2" customWidth="1"/>
    <col min="3618" max="3618" width="12.5703125" style="2" customWidth="1"/>
    <col min="3619" max="3619" width="18.5703125" style="2" customWidth="1"/>
    <col min="3620" max="3620" width="15.7109375" style="2" customWidth="1"/>
    <col min="3621" max="3626" width="0" style="2" hidden="1" customWidth="1"/>
    <col min="3627" max="3629" width="11.42578125" style="2" customWidth="1"/>
    <col min="3630" max="3630" width="36.42578125" style="2" customWidth="1"/>
    <col min="3631" max="3636" width="11.42578125" style="2" customWidth="1"/>
    <col min="3637" max="3818" width="11.42578125" style="2"/>
    <col min="3819" max="3819" width="5.85546875" style="2" customWidth="1"/>
    <col min="3820" max="3820" width="20.7109375" style="2" customWidth="1"/>
    <col min="3821" max="3821" width="36.85546875" style="2" customWidth="1"/>
    <col min="3822" max="3822" width="28.7109375" style="2" customWidth="1"/>
    <col min="3823" max="3823" width="13.5703125" style="2" customWidth="1"/>
    <col min="3824" max="3830" width="0" style="2" hidden="1" customWidth="1"/>
    <col min="3831" max="3831" width="17.7109375" style="2" customWidth="1"/>
    <col min="3832" max="3833" width="15.140625" style="2" customWidth="1"/>
    <col min="3834" max="3834" width="16.42578125" style="2" customWidth="1"/>
    <col min="3835" max="3835" width="17.28515625" style="2" customWidth="1"/>
    <col min="3836" max="3836" width="19.85546875" style="2" customWidth="1"/>
    <col min="3837" max="3837" width="14.7109375" style="2" customWidth="1"/>
    <col min="3838" max="3838" width="46" style="2" customWidth="1"/>
    <col min="3839" max="3839" width="39.140625" style="2" customWidth="1"/>
    <col min="3840" max="3841" width="0" style="2" hidden="1" customWidth="1"/>
    <col min="3842" max="3842" width="15.7109375" style="2" customWidth="1"/>
    <col min="3843" max="3849" width="0" style="2" hidden="1" customWidth="1"/>
    <col min="3850" max="3850" width="16.28515625" style="2" customWidth="1"/>
    <col min="3851" max="3851" width="15.85546875" style="2" customWidth="1"/>
    <col min="3852" max="3852" width="16.7109375" style="2" customWidth="1"/>
    <col min="3853" max="3853" width="17.140625" style="2" customWidth="1"/>
    <col min="3854" max="3854" width="12.28515625" style="2" customWidth="1"/>
    <col min="3855" max="3855" width="13" style="2" customWidth="1"/>
    <col min="3856" max="3856" width="17.140625" style="2" customWidth="1"/>
    <col min="3857" max="3857" width="23.7109375" style="2" customWidth="1"/>
    <col min="3858" max="3867" width="0" style="2" hidden="1" customWidth="1"/>
    <col min="3868" max="3869" width="19.5703125" style="2" customWidth="1"/>
    <col min="3870" max="3870" width="13.5703125" style="2" customWidth="1"/>
    <col min="3871" max="3871" width="19.5703125" style="2" customWidth="1"/>
    <col min="3872" max="3872" width="25" style="2" customWidth="1"/>
    <col min="3873" max="3873" width="22.7109375" style="2" customWidth="1"/>
    <col min="3874" max="3874" width="12.5703125" style="2" customWidth="1"/>
    <col min="3875" max="3875" width="18.5703125" style="2" customWidth="1"/>
    <col min="3876" max="3876" width="15.7109375" style="2" customWidth="1"/>
    <col min="3877" max="3882" width="0" style="2" hidden="1" customWidth="1"/>
    <col min="3883" max="3885" width="11.42578125" style="2" customWidth="1"/>
    <col min="3886" max="3886" width="36.42578125" style="2" customWidth="1"/>
    <col min="3887" max="3892" width="11.42578125" style="2" customWidth="1"/>
    <col min="3893" max="4074" width="11.42578125" style="2"/>
    <col min="4075" max="4075" width="5.85546875" style="2" customWidth="1"/>
    <col min="4076" max="4076" width="20.7109375" style="2" customWidth="1"/>
    <col min="4077" max="4077" width="36.85546875" style="2" customWidth="1"/>
    <col min="4078" max="4078" width="28.7109375" style="2" customWidth="1"/>
    <col min="4079" max="4079" width="13.5703125" style="2" customWidth="1"/>
    <col min="4080" max="4086" width="0" style="2" hidden="1" customWidth="1"/>
    <col min="4087" max="4087" width="17.7109375" style="2" customWidth="1"/>
    <col min="4088" max="4089" width="15.140625" style="2" customWidth="1"/>
    <col min="4090" max="4090" width="16.42578125" style="2" customWidth="1"/>
    <col min="4091" max="4091" width="17.28515625" style="2" customWidth="1"/>
    <col min="4092" max="4092" width="19.85546875" style="2" customWidth="1"/>
    <col min="4093" max="4093" width="14.7109375" style="2" customWidth="1"/>
    <col min="4094" max="4094" width="46" style="2" customWidth="1"/>
    <col min="4095" max="4095" width="39.140625" style="2" customWidth="1"/>
    <col min="4096" max="4097" width="0" style="2" hidden="1" customWidth="1"/>
    <col min="4098" max="4098" width="15.7109375" style="2" customWidth="1"/>
    <col min="4099" max="4105" width="0" style="2" hidden="1" customWidth="1"/>
    <col min="4106" max="4106" width="16.28515625" style="2" customWidth="1"/>
    <col min="4107" max="4107" width="15.85546875" style="2" customWidth="1"/>
    <col min="4108" max="4108" width="16.7109375" style="2" customWidth="1"/>
    <col min="4109" max="4109" width="17.140625" style="2" customWidth="1"/>
    <col min="4110" max="4110" width="12.28515625" style="2" customWidth="1"/>
    <col min="4111" max="4111" width="13" style="2" customWidth="1"/>
    <col min="4112" max="4112" width="17.140625" style="2" customWidth="1"/>
    <col min="4113" max="4113" width="23.7109375" style="2" customWidth="1"/>
    <col min="4114" max="4123" width="0" style="2" hidden="1" customWidth="1"/>
    <col min="4124" max="4125" width="19.5703125" style="2" customWidth="1"/>
    <col min="4126" max="4126" width="13.5703125" style="2" customWidth="1"/>
    <col min="4127" max="4127" width="19.5703125" style="2" customWidth="1"/>
    <col min="4128" max="4128" width="25" style="2" customWidth="1"/>
    <col min="4129" max="4129" width="22.7109375" style="2" customWidth="1"/>
    <col min="4130" max="4130" width="12.5703125" style="2" customWidth="1"/>
    <col min="4131" max="4131" width="18.5703125" style="2" customWidth="1"/>
    <col min="4132" max="4132" width="15.7109375" style="2" customWidth="1"/>
    <col min="4133" max="4138" width="0" style="2" hidden="1" customWidth="1"/>
    <col min="4139" max="4141" width="11.42578125" style="2" customWidth="1"/>
    <col min="4142" max="4142" width="36.42578125" style="2" customWidth="1"/>
    <col min="4143" max="4148" width="11.42578125" style="2" customWidth="1"/>
    <col min="4149" max="4330" width="11.42578125" style="2"/>
    <col min="4331" max="4331" width="5.85546875" style="2" customWidth="1"/>
    <col min="4332" max="4332" width="20.7109375" style="2" customWidth="1"/>
    <col min="4333" max="4333" width="36.85546875" style="2" customWidth="1"/>
    <col min="4334" max="4334" width="28.7109375" style="2" customWidth="1"/>
    <col min="4335" max="4335" width="13.5703125" style="2" customWidth="1"/>
    <col min="4336" max="4342" width="0" style="2" hidden="1" customWidth="1"/>
    <col min="4343" max="4343" width="17.7109375" style="2" customWidth="1"/>
    <col min="4344" max="4345" width="15.140625" style="2" customWidth="1"/>
    <col min="4346" max="4346" width="16.42578125" style="2" customWidth="1"/>
    <col min="4347" max="4347" width="17.28515625" style="2" customWidth="1"/>
    <col min="4348" max="4348" width="19.85546875" style="2" customWidth="1"/>
    <col min="4349" max="4349" width="14.7109375" style="2" customWidth="1"/>
    <col min="4350" max="4350" width="46" style="2" customWidth="1"/>
    <col min="4351" max="4351" width="39.140625" style="2" customWidth="1"/>
    <col min="4352" max="4353" width="0" style="2" hidden="1" customWidth="1"/>
    <col min="4354" max="4354" width="15.7109375" style="2" customWidth="1"/>
    <col min="4355" max="4361" width="0" style="2" hidden="1" customWidth="1"/>
    <col min="4362" max="4362" width="16.28515625" style="2" customWidth="1"/>
    <col min="4363" max="4363" width="15.85546875" style="2" customWidth="1"/>
    <col min="4364" max="4364" width="16.7109375" style="2" customWidth="1"/>
    <col min="4365" max="4365" width="17.140625" style="2" customWidth="1"/>
    <col min="4366" max="4366" width="12.28515625" style="2" customWidth="1"/>
    <col min="4367" max="4367" width="13" style="2" customWidth="1"/>
    <col min="4368" max="4368" width="17.140625" style="2" customWidth="1"/>
    <col min="4369" max="4369" width="23.7109375" style="2" customWidth="1"/>
    <col min="4370" max="4379" width="0" style="2" hidden="1" customWidth="1"/>
    <col min="4380" max="4381" width="19.5703125" style="2" customWidth="1"/>
    <col min="4382" max="4382" width="13.5703125" style="2" customWidth="1"/>
    <col min="4383" max="4383" width="19.5703125" style="2" customWidth="1"/>
    <col min="4384" max="4384" width="25" style="2" customWidth="1"/>
    <col min="4385" max="4385" width="22.7109375" style="2" customWidth="1"/>
    <col min="4386" max="4386" width="12.5703125" style="2" customWidth="1"/>
    <col min="4387" max="4387" width="18.5703125" style="2" customWidth="1"/>
    <col min="4388" max="4388" width="15.7109375" style="2" customWidth="1"/>
    <col min="4389" max="4394" width="0" style="2" hidden="1" customWidth="1"/>
    <col min="4395" max="4397" width="11.42578125" style="2" customWidth="1"/>
    <col min="4398" max="4398" width="36.42578125" style="2" customWidth="1"/>
    <col min="4399" max="4404" width="11.42578125" style="2" customWidth="1"/>
    <col min="4405" max="4586" width="11.42578125" style="2"/>
    <col min="4587" max="4587" width="5.85546875" style="2" customWidth="1"/>
    <col min="4588" max="4588" width="20.7109375" style="2" customWidth="1"/>
    <col min="4589" max="4589" width="36.85546875" style="2" customWidth="1"/>
    <col min="4590" max="4590" width="28.7109375" style="2" customWidth="1"/>
    <col min="4591" max="4591" width="13.5703125" style="2" customWidth="1"/>
    <col min="4592" max="4598" width="0" style="2" hidden="1" customWidth="1"/>
    <col min="4599" max="4599" width="17.7109375" style="2" customWidth="1"/>
    <col min="4600" max="4601" width="15.140625" style="2" customWidth="1"/>
    <col min="4602" max="4602" width="16.42578125" style="2" customWidth="1"/>
    <col min="4603" max="4603" width="17.28515625" style="2" customWidth="1"/>
    <col min="4604" max="4604" width="19.85546875" style="2" customWidth="1"/>
    <col min="4605" max="4605" width="14.7109375" style="2" customWidth="1"/>
    <col min="4606" max="4606" width="46" style="2" customWidth="1"/>
    <col min="4607" max="4607" width="39.140625" style="2" customWidth="1"/>
    <col min="4608" max="4609" width="0" style="2" hidden="1" customWidth="1"/>
    <col min="4610" max="4610" width="15.7109375" style="2" customWidth="1"/>
    <col min="4611" max="4617" width="0" style="2" hidden="1" customWidth="1"/>
    <col min="4618" max="4618" width="16.28515625" style="2" customWidth="1"/>
    <col min="4619" max="4619" width="15.85546875" style="2" customWidth="1"/>
    <col min="4620" max="4620" width="16.7109375" style="2" customWidth="1"/>
    <col min="4621" max="4621" width="17.140625" style="2" customWidth="1"/>
    <col min="4622" max="4622" width="12.28515625" style="2" customWidth="1"/>
    <col min="4623" max="4623" width="13" style="2" customWidth="1"/>
    <col min="4624" max="4624" width="17.140625" style="2" customWidth="1"/>
    <col min="4625" max="4625" width="23.7109375" style="2" customWidth="1"/>
    <col min="4626" max="4635" width="0" style="2" hidden="1" customWidth="1"/>
    <col min="4636" max="4637" width="19.5703125" style="2" customWidth="1"/>
    <col min="4638" max="4638" width="13.5703125" style="2" customWidth="1"/>
    <col min="4639" max="4639" width="19.5703125" style="2" customWidth="1"/>
    <col min="4640" max="4640" width="25" style="2" customWidth="1"/>
    <col min="4641" max="4641" width="22.7109375" style="2" customWidth="1"/>
    <col min="4642" max="4642" width="12.5703125" style="2" customWidth="1"/>
    <col min="4643" max="4643" width="18.5703125" style="2" customWidth="1"/>
    <col min="4644" max="4644" width="15.7109375" style="2" customWidth="1"/>
    <col min="4645" max="4650" width="0" style="2" hidden="1" customWidth="1"/>
    <col min="4651" max="4653" width="11.42578125" style="2" customWidth="1"/>
    <col min="4654" max="4654" width="36.42578125" style="2" customWidth="1"/>
    <col min="4655" max="4660" width="11.42578125" style="2" customWidth="1"/>
    <col min="4661" max="4842" width="11.42578125" style="2"/>
    <col min="4843" max="4843" width="5.85546875" style="2" customWidth="1"/>
    <col min="4844" max="4844" width="20.7109375" style="2" customWidth="1"/>
    <col min="4845" max="4845" width="36.85546875" style="2" customWidth="1"/>
    <col min="4846" max="4846" width="28.7109375" style="2" customWidth="1"/>
    <col min="4847" max="4847" width="13.5703125" style="2" customWidth="1"/>
    <col min="4848" max="4854" width="0" style="2" hidden="1" customWidth="1"/>
    <col min="4855" max="4855" width="17.7109375" style="2" customWidth="1"/>
    <col min="4856" max="4857" width="15.140625" style="2" customWidth="1"/>
    <col min="4858" max="4858" width="16.42578125" style="2" customWidth="1"/>
    <col min="4859" max="4859" width="17.28515625" style="2" customWidth="1"/>
    <col min="4860" max="4860" width="19.85546875" style="2" customWidth="1"/>
    <col min="4861" max="4861" width="14.7109375" style="2" customWidth="1"/>
    <col min="4862" max="4862" width="46" style="2" customWidth="1"/>
    <col min="4863" max="4863" width="39.140625" style="2" customWidth="1"/>
    <col min="4864" max="4865" width="0" style="2" hidden="1" customWidth="1"/>
    <col min="4866" max="4866" width="15.7109375" style="2" customWidth="1"/>
    <col min="4867" max="4873" width="0" style="2" hidden="1" customWidth="1"/>
    <col min="4874" max="4874" width="16.28515625" style="2" customWidth="1"/>
    <col min="4875" max="4875" width="15.85546875" style="2" customWidth="1"/>
    <col min="4876" max="4876" width="16.7109375" style="2" customWidth="1"/>
    <col min="4877" max="4877" width="17.140625" style="2" customWidth="1"/>
    <col min="4878" max="4878" width="12.28515625" style="2" customWidth="1"/>
    <col min="4879" max="4879" width="13" style="2" customWidth="1"/>
    <col min="4880" max="4880" width="17.140625" style="2" customWidth="1"/>
    <col min="4881" max="4881" width="23.7109375" style="2" customWidth="1"/>
    <col min="4882" max="4891" width="0" style="2" hidden="1" customWidth="1"/>
    <col min="4892" max="4893" width="19.5703125" style="2" customWidth="1"/>
    <col min="4894" max="4894" width="13.5703125" style="2" customWidth="1"/>
    <col min="4895" max="4895" width="19.5703125" style="2" customWidth="1"/>
    <col min="4896" max="4896" width="25" style="2" customWidth="1"/>
    <col min="4897" max="4897" width="22.7109375" style="2" customWidth="1"/>
    <col min="4898" max="4898" width="12.5703125" style="2" customWidth="1"/>
    <col min="4899" max="4899" width="18.5703125" style="2" customWidth="1"/>
    <col min="4900" max="4900" width="15.7109375" style="2" customWidth="1"/>
    <col min="4901" max="4906" width="0" style="2" hidden="1" customWidth="1"/>
    <col min="4907" max="4909" width="11.42578125" style="2" customWidth="1"/>
    <col min="4910" max="4910" width="36.42578125" style="2" customWidth="1"/>
    <col min="4911" max="4916" width="11.42578125" style="2" customWidth="1"/>
    <col min="4917" max="5098" width="11.42578125" style="2"/>
    <col min="5099" max="5099" width="5.85546875" style="2" customWidth="1"/>
    <col min="5100" max="5100" width="20.7109375" style="2" customWidth="1"/>
    <col min="5101" max="5101" width="36.85546875" style="2" customWidth="1"/>
    <col min="5102" max="5102" width="28.7109375" style="2" customWidth="1"/>
    <col min="5103" max="5103" width="13.5703125" style="2" customWidth="1"/>
    <col min="5104" max="5110" width="0" style="2" hidden="1" customWidth="1"/>
    <col min="5111" max="5111" width="17.7109375" style="2" customWidth="1"/>
    <col min="5112" max="5113" width="15.140625" style="2" customWidth="1"/>
    <col min="5114" max="5114" width="16.42578125" style="2" customWidth="1"/>
    <col min="5115" max="5115" width="17.28515625" style="2" customWidth="1"/>
    <col min="5116" max="5116" width="19.85546875" style="2" customWidth="1"/>
    <col min="5117" max="5117" width="14.7109375" style="2" customWidth="1"/>
    <col min="5118" max="5118" width="46" style="2" customWidth="1"/>
    <col min="5119" max="5119" width="39.140625" style="2" customWidth="1"/>
    <col min="5120" max="5121" width="0" style="2" hidden="1" customWidth="1"/>
    <col min="5122" max="5122" width="15.7109375" style="2" customWidth="1"/>
    <col min="5123" max="5129" width="0" style="2" hidden="1" customWidth="1"/>
    <col min="5130" max="5130" width="16.28515625" style="2" customWidth="1"/>
    <col min="5131" max="5131" width="15.85546875" style="2" customWidth="1"/>
    <col min="5132" max="5132" width="16.7109375" style="2" customWidth="1"/>
    <col min="5133" max="5133" width="17.140625" style="2" customWidth="1"/>
    <col min="5134" max="5134" width="12.28515625" style="2" customWidth="1"/>
    <col min="5135" max="5135" width="13" style="2" customWidth="1"/>
    <col min="5136" max="5136" width="17.140625" style="2" customWidth="1"/>
    <col min="5137" max="5137" width="23.7109375" style="2" customWidth="1"/>
    <col min="5138" max="5147" width="0" style="2" hidden="1" customWidth="1"/>
    <col min="5148" max="5149" width="19.5703125" style="2" customWidth="1"/>
    <col min="5150" max="5150" width="13.5703125" style="2" customWidth="1"/>
    <col min="5151" max="5151" width="19.5703125" style="2" customWidth="1"/>
    <col min="5152" max="5152" width="25" style="2" customWidth="1"/>
    <col min="5153" max="5153" width="22.7109375" style="2" customWidth="1"/>
    <col min="5154" max="5154" width="12.5703125" style="2" customWidth="1"/>
    <col min="5155" max="5155" width="18.5703125" style="2" customWidth="1"/>
    <col min="5156" max="5156" width="15.7109375" style="2" customWidth="1"/>
    <col min="5157" max="5162" width="0" style="2" hidden="1" customWidth="1"/>
    <col min="5163" max="5165" width="11.42578125" style="2" customWidth="1"/>
    <col min="5166" max="5166" width="36.42578125" style="2" customWidth="1"/>
    <col min="5167" max="5172" width="11.42578125" style="2" customWidth="1"/>
    <col min="5173" max="5354" width="11.42578125" style="2"/>
    <col min="5355" max="5355" width="5.85546875" style="2" customWidth="1"/>
    <col min="5356" max="5356" width="20.7109375" style="2" customWidth="1"/>
    <col min="5357" max="5357" width="36.85546875" style="2" customWidth="1"/>
    <col min="5358" max="5358" width="28.7109375" style="2" customWidth="1"/>
    <col min="5359" max="5359" width="13.5703125" style="2" customWidth="1"/>
    <col min="5360" max="5366" width="0" style="2" hidden="1" customWidth="1"/>
    <col min="5367" max="5367" width="17.7109375" style="2" customWidth="1"/>
    <col min="5368" max="5369" width="15.140625" style="2" customWidth="1"/>
    <col min="5370" max="5370" width="16.42578125" style="2" customWidth="1"/>
    <col min="5371" max="5371" width="17.28515625" style="2" customWidth="1"/>
    <col min="5372" max="5372" width="19.85546875" style="2" customWidth="1"/>
    <col min="5373" max="5373" width="14.7109375" style="2" customWidth="1"/>
    <col min="5374" max="5374" width="46" style="2" customWidth="1"/>
    <col min="5375" max="5375" width="39.140625" style="2" customWidth="1"/>
    <col min="5376" max="5377" width="0" style="2" hidden="1" customWidth="1"/>
    <col min="5378" max="5378" width="15.7109375" style="2" customWidth="1"/>
    <col min="5379" max="5385" width="0" style="2" hidden="1" customWidth="1"/>
    <col min="5386" max="5386" width="16.28515625" style="2" customWidth="1"/>
    <col min="5387" max="5387" width="15.85546875" style="2" customWidth="1"/>
    <col min="5388" max="5388" width="16.7109375" style="2" customWidth="1"/>
    <col min="5389" max="5389" width="17.140625" style="2" customWidth="1"/>
    <col min="5390" max="5390" width="12.28515625" style="2" customWidth="1"/>
    <col min="5391" max="5391" width="13" style="2" customWidth="1"/>
    <col min="5392" max="5392" width="17.140625" style="2" customWidth="1"/>
    <col min="5393" max="5393" width="23.7109375" style="2" customWidth="1"/>
    <col min="5394" max="5403" width="0" style="2" hidden="1" customWidth="1"/>
    <col min="5404" max="5405" width="19.5703125" style="2" customWidth="1"/>
    <col min="5406" max="5406" width="13.5703125" style="2" customWidth="1"/>
    <col min="5407" max="5407" width="19.5703125" style="2" customWidth="1"/>
    <col min="5408" max="5408" width="25" style="2" customWidth="1"/>
    <col min="5409" max="5409" width="22.7109375" style="2" customWidth="1"/>
    <col min="5410" max="5410" width="12.5703125" style="2" customWidth="1"/>
    <col min="5411" max="5411" width="18.5703125" style="2" customWidth="1"/>
    <col min="5412" max="5412" width="15.7109375" style="2" customWidth="1"/>
    <col min="5413" max="5418" width="0" style="2" hidden="1" customWidth="1"/>
    <col min="5419" max="5421" width="11.42578125" style="2" customWidth="1"/>
    <col min="5422" max="5422" width="36.42578125" style="2" customWidth="1"/>
    <col min="5423" max="5428" width="11.42578125" style="2" customWidth="1"/>
    <col min="5429" max="5610" width="11.42578125" style="2"/>
    <col min="5611" max="5611" width="5.85546875" style="2" customWidth="1"/>
    <col min="5612" max="5612" width="20.7109375" style="2" customWidth="1"/>
    <col min="5613" max="5613" width="36.85546875" style="2" customWidth="1"/>
    <col min="5614" max="5614" width="28.7109375" style="2" customWidth="1"/>
    <col min="5615" max="5615" width="13.5703125" style="2" customWidth="1"/>
    <col min="5616" max="5622" width="0" style="2" hidden="1" customWidth="1"/>
    <col min="5623" max="5623" width="17.7109375" style="2" customWidth="1"/>
    <col min="5624" max="5625" width="15.140625" style="2" customWidth="1"/>
    <col min="5626" max="5626" width="16.42578125" style="2" customWidth="1"/>
    <col min="5627" max="5627" width="17.28515625" style="2" customWidth="1"/>
    <col min="5628" max="5628" width="19.85546875" style="2" customWidth="1"/>
    <col min="5629" max="5629" width="14.7109375" style="2" customWidth="1"/>
    <col min="5630" max="5630" width="46" style="2" customWidth="1"/>
    <col min="5631" max="5631" width="39.140625" style="2" customWidth="1"/>
    <col min="5632" max="5633" width="0" style="2" hidden="1" customWidth="1"/>
    <col min="5634" max="5634" width="15.7109375" style="2" customWidth="1"/>
    <col min="5635" max="5641" width="0" style="2" hidden="1" customWidth="1"/>
    <col min="5642" max="5642" width="16.28515625" style="2" customWidth="1"/>
    <col min="5643" max="5643" width="15.85546875" style="2" customWidth="1"/>
    <col min="5644" max="5644" width="16.7109375" style="2" customWidth="1"/>
    <col min="5645" max="5645" width="17.140625" style="2" customWidth="1"/>
    <col min="5646" max="5646" width="12.28515625" style="2" customWidth="1"/>
    <col min="5647" max="5647" width="13" style="2" customWidth="1"/>
    <col min="5648" max="5648" width="17.140625" style="2" customWidth="1"/>
    <col min="5649" max="5649" width="23.7109375" style="2" customWidth="1"/>
    <col min="5650" max="5659" width="0" style="2" hidden="1" customWidth="1"/>
    <col min="5660" max="5661" width="19.5703125" style="2" customWidth="1"/>
    <col min="5662" max="5662" width="13.5703125" style="2" customWidth="1"/>
    <col min="5663" max="5663" width="19.5703125" style="2" customWidth="1"/>
    <col min="5664" max="5664" width="25" style="2" customWidth="1"/>
    <col min="5665" max="5665" width="22.7109375" style="2" customWidth="1"/>
    <col min="5666" max="5666" width="12.5703125" style="2" customWidth="1"/>
    <col min="5667" max="5667" width="18.5703125" style="2" customWidth="1"/>
    <col min="5668" max="5668" width="15.7109375" style="2" customWidth="1"/>
    <col min="5669" max="5674" width="0" style="2" hidden="1" customWidth="1"/>
    <col min="5675" max="5677" width="11.42578125" style="2" customWidth="1"/>
    <col min="5678" max="5678" width="36.42578125" style="2" customWidth="1"/>
    <col min="5679" max="5684" width="11.42578125" style="2" customWidth="1"/>
    <col min="5685" max="5866" width="11.42578125" style="2"/>
    <col min="5867" max="5867" width="5.85546875" style="2" customWidth="1"/>
    <col min="5868" max="5868" width="20.7109375" style="2" customWidth="1"/>
    <col min="5869" max="5869" width="36.85546875" style="2" customWidth="1"/>
    <col min="5870" max="5870" width="28.7109375" style="2" customWidth="1"/>
    <col min="5871" max="5871" width="13.5703125" style="2" customWidth="1"/>
    <col min="5872" max="5878" width="0" style="2" hidden="1" customWidth="1"/>
    <col min="5879" max="5879" width="17.7109375" style="2" customWidth="1"/>
    <col min="5880" max="5881" width="15.140625" style="2" customWidth="1"/>
    <col min="5882" max="5882" width="16.42578125" style="2" customWidth="1"/>
    <col min="5883" max="5883" width="17.28515625" style="2" customWidth="1"/>
    <col min="5884" max="5884" width="19.85546875" style="2" customWidth="1"/>
    <col min="5885" max="5885" width="14.7109375" style="2" customWidth="1"/>
    <col min="5886" max="5886" width="46" style="2" customWidth="1"/>
    <col min="5887" max="5887" width="39.140625" style="2" customWidth="1"/>
    <col min="5888" max="5889" width="0" style="2" hidden="1" customWidth="1"/>
    <col min="5890" max="5890" width="15.7109375" style="2" customWidth="1"/>
    <col min="5891" max="5897" width="0" style="2" hidden="1" customWidth="1"/>
    <col min="5898" max="5898" width="16.28515625" style="2" customWidth="1"/>
    <col min="5899" max="5899" width="15.85546875" style="2" customWidth="1"/>
    <col min="5900" max="5900" width="16.7109375" style="2" customWidth="1"/>
    <col min="5901" max="5901" width="17.140625" style="2" customWidth="1"/>
    <col min="5902" max="5902" width="12.28515625" style="2" customWidth="1"/>
    <col min="5903" max="5903" width="13" style="2" customWidth="1"/>
    <col min="5904" max="5904" width="17.140625" style="2" customWidth="1"/>
    <col min="5905" max="5905" width="23.7109375" style="2" customWidth="1"/>
    <col min="5906" max="5915" width="0" style="2" hidden="1" customWidth="1"/>
    <col min="5916" max="5917" width="19.5703125" style="2" customWidth="1"/>
    <col min="5918" max="5918" width="13.5703125" style="2" customWidth="1"/>
    <col min="5919" max="5919" width="19.5703125" style="2" customWidth="1"/>
    <col min="5920" max="5920" width="25" style="2" customWidth="1"/>
    <col min="5921" max="5921" width="22.7109375" style="2" customWidth="1"/>
    <col min="5922" max="5922" width="12.5703125" style="2" customWidth="1"/>
    <col min="5923" max="5923" width="18.5703125" style="2" customWidth="1"/>
    <col min="5924" max="5924" width="15.7109375" style="2" customWidth="1"/>
    <col min="5925" max="5930" width="0" style="2" hidden="1" customWidth="1"/>
    <col min="5931" max="5933" width="11.42578125" style="2" customWidth="1"/>
    <col min="5934" max="5934" width="36.42578125" style="2" customWidth="1"/>
    <col min="5935" max="5940" width="11.42578125" style="2" customWidth="1"/>
    <col min="5941" max="6122" width="11.42578125" style="2"/>
    <col min="6123" max="6123" width="5.85546875" style="2" customWidth="1"/>
    <col min="6124" max="6124" width="20.7109375" style="2" customWidth="1"/>
    <col min="6125" max="6125" width="36.85546875" style="2" customWidth="1"/>
    <col min="6126" max="6126" width="28.7109375" style="2" customWidth="1"/>
    <col min="6127" max="6127" width="13.5703125" style="2" customWidth="1"/>
    <col min="6128" max="6134" width="0" style="2" hidden="1" customWidth="1"/>
    <col min="6135" max="6135" width="17.7109375" style="2" customWidth="1"/>
    <col min="6136" max="6137" width="15.140625" style="2" customWidth="1"/>
    <col min="6138" max="6138" width="16.42578125" style="2" customWidth="1"/>
    <col min="6139" max="6139" width="17.28515625" style="2" customWidth="1"/>
    <col min="6140" max="6140" width="19.85546875" style="2" customWidth="1"/>
    <col min="6141" max="6141" width="14.7109375" style="2" customWidth="1"/>
    <col min="6142" max="6142" width="46" style="2" customWidth="1"/>
    <col min="6143" max="6143" width="39.140625" style="2" customWidth="1"/>
    <col min="6144" max="6145" width="0" style="2" hidden="1" customWidth="1"/>
    <col min="6146" max="6146" width="15.7109375" style="2" customWidth="1"/>
    <col min="6147" max="6153" width="0" style="2" hidden="1" customWidth="1"/>
    <col min="6154" max="6154" width="16.28515625" style="2" customWidth="1"/>
    <col min="6155" max="6155" width="15.85546875" style="2" customWidth="1"/>
    <col min="6156" max="6156" width="16.7109375" style="2" customWidth="1"/>
    <col min="6157" max="6157" width="17.140625" style="2" customWidth="1"/>
    <col min="6158" max="6158" width="12.28515625" style="2" customWidth="1"/>
    <col min="6159" max="6159" width="13" style="2" customWidth="1"/>
    <col min="6160" max="6160" width="17.140625" style="2" customWidth="1"/>
    <col min="6161" max="6161" width="23.7109375" style="2" customWidth="1"/>
    <col min="6162" max="6171" width="0" style="2" hidden="1" customWidth="1"/>
    <col min="6172" max="6173" width="19.5703125" style="2" customWidth="1"/>
    <col min="6174" max="6174" width="13.5703125" style="2" customWidth="1"/>
    <col min="6175" max="6175" width="19.5703125" style="2" customWidth="1"/>
    <col min="6176" max="6176" width="25" style="2" customWidth="1"/>
    <col min="6177" max="6177" width="22.7109375" style="2" customWidth="1"/>
    <col min="6178" max="6178" width="12.5703125" style="2" customWidth="1"/>
    <col min="6179" max="6179" width="18.5703125" style="2" customWidth="1"/>
    <col min="6180" max="6180" width="15.7109375" style="2" customWidth="1"/>
    <col min="6181" max="6186" width="0" style="2" hidden="1" customWidth="1"/>
    <col min="6187" max="6189" width="11.42578125" style="2" customWidth="1"/>
    <col min="6190" max="6190" width="36.42578125" style="2" customWidth="1"/>
    <col min="6191" max="6196" width="11.42578125" style="2" customWidth="1"/>
    <col min="6197" max="6378" width="11.42578125" style="2"/>
    <col min="6379" max="6379" width="5.85546875" style="2" customWidth="1"/>
    <col min="6380" max="6380" width="20.7109375" style="2" customWidth="1"/>
    <col min="6381" max="6381" width="36.85546875" style="2" customWidth="1"/>
    <col min="6382" max="6382" width="28.7109375" style="2" customWidth="1"/>
    <col min="6383" max="6383" width="13.5703125" style="2" customWidth="1"/>
    <col min="6384" max="6390" width="0" style="2" hidden="1" customWidth="1"/>
    <col min="6391" max="6391" width="17.7109375" style="2" customWidth="1"/>
    <col min="6392" max="6393" width="15.140625" style="2" customWidth="1"/>
    <col min="6394" max="6394" width="16.42578125" style="2" customWidth="1"/>
    <col min="6395" max="6395" width="17.28515625" style="2" customWidth="1"/>
    <col min="6396" max="6396" width="19.85546875" style="2" customWidth="1"/>
    <col min="6397" max="6397" width="14.7109375" style="2" customWidth="1"/>
    <col min="6398" max="6398" width="46" style="2" customWidth="1"/>
    <col min="6399" max="6399" width="39.140625" style="2" customWidth="1"/>
    <col min="6400" max="6401" width="0" style="2" hidden="1" customWidth="1"/>
    <col min="6402" max="6402" width="15.7109375" style="2" customWidth="1"/>
    <col min="6403" max="6409" width="0" style="2" hidden="1" customWidth="1"/>
    <col min="6410" max="6410" width="16.28515625" style="2" customWidth="1"/>
    <col min="6411" max="6411" width="15.85546875" style="2" customWidth="1"/>
    <col min="6412" max="6412" width="16.7109375" style="2" customWidth="1"/>
    <col min="6413" max="6413" width="17.140625" style="2" customWidth="1"/>
    <col min="6414" max="6414" width="12.28515625" style="2" customWidth="1"/>
    <col min="6415" max="6415" width="13" style="2" customWidth="1"/>
    <col min="6416" max="6416" width="17.140625" style="2" customWidth="1"/>
    <col min="6417" max="6417" width="23.7109375" style="2" customWidth="1"/>
    <col min="6418" max="6427" width="0" style="2" hidden="1" customWidth="1"/>
    <col min="6428" max="6429" width="19.5703125" style="2" customWidth="1"/>
    <col min="6430" max="6430" width="13.5703125" style="2" customWidth="1"/>
    <col min="6431" max="6431" width="19.5703125" style="2" customWidth="1"/>
    <col min="6432" max="6432" width="25" style="2" customWidth="1"/>
    <col min="6433" max="6433" width="22.7109375" style="2" customWidth="1"/>
    <col min="6434" max="6434" width="12.5703125" style="2" customWidth="1"/>
    <col min="6435" max="6435" width="18.5703125" style="2" customWidth="1"/>
    <col min="6436" max="6436" width="15.7109375" style="2" customWidth="1"/>
    <col min="6437" max="6442" width="0" style="2" hidden="1" customWidth="1"/>
    <col min="6443" max="6445" width="11.42578125" style="2" customWidth="1"/>
    <col min="6446" max="6446" width="36.42578125" style="2" customWidth="1"/>
    <col min="6447" max="6452" width="11.42578125" style="2" customWidth="1"/>
    <col min="6453" max="6634" width="11.42578125" style="2"/>
    <col min="6635" max="6635" width="5.85546875" style="2" customWidth="1"/>
    <col min="6636" max="6636" width="20.7109375" style="2" customWidth="1"/>
    <col min="6637" max="6637" width="36.85546875" style="2" customWidth="1"/>
    <col min="6638" max="6638" width="28.7109375" style="2" customWidth="1"/>
    <col min="6639" max="6639" width="13.5703125" style="2" customWidth="1"/>
    <col min="6640" max="6646" width="0" style="2" hidden="1" customWidth="1"/>
    <col min="6647" max="6647" width="17.7109375" style="2" customWidth="1"/>
    <col min="6648" max="6649" width="15.140625" style="2" customWidth="1"/>
    <col min="6650" max="6650" width="16.42578125" style="2" customWidth="1"/>
    <col min="6651" max="6651" width="17.28515625" style="2" customWidth="1"/>
    <col min="6652" max="6652" width="19.85546875" style="2" customWidth="1"/>
    <col min="6653" max="6653" width="14.7109375" style="2" customWidth="1"/>
    <col min="6654" max="6654" width="46" style="2" customWidth="1"/>
    <col min="6655" max="6655" width="39.140625" style="2" customWidth="1"/>
    <col min="6656" max="6657" width="0" style="2" hidden="1" customWidth="1"/>
    <col min="6658" max="6658" width="15.7109375" style="2" customWidth="1"/>
    <col min="6659" max="6665" width="0" style="2" hidden="1" customWidth="1"/>
    <col min="6666" max="6666" width="16.28515625" style="2" customWidth="1"/>
    <col min="6667" max="6667" width="15.85546875" style="2" customWidth="1"/>
    <col min="6668" max="6668" width="16.7109375" style="2" customWidth="1"/>
    <col min="6669" max="6669" width="17.140625" style="2" customWidth="1"/>
    <col min="6670" max="6670" width="12.28515625" style="2" customWidth="1"/>
    <col min="6671" max="6671" width="13" style="2" customWidth="1"/>
    <col min="6672" max="6672" width="17.140625" style="2" customWidth="1"/>
    <col min="6673" max="6673" width="23.7109375" style="2" customWidth="1"/>
    <col min="6674" max="6683" width="0" style="2" hidden="1" customWidth="1"/>
    <col min="6684" max="6685" width="19.5703125" style="2" customWidth="1"/>
    <col min="6686" max="6686" width="13.5703125" style="2" customWidth="1"/>
    <col min="6687" max="6687" width="19.5703125" style="2" customWidth="1"/>
    <col min="6688" max="6688" width="25" style="2" customWidth="1"/>
    <col min="6689" max="6689" width="22.7109375" style="2" customWidth="1"/>
    <col min="6690" max="6690" width="12.5703125" style="2" customWidth="1"/>
    <col min="6691" max="6691" width="18.5703125" style="2" customWidth="1"/>
    <col min="6692" max="6692" width="15.7109375" style="2" customWidth="1"/>
    <col min="6693" max="6698" width="0" style="2" hidden="1" customWidth="1"/>
    <col min="6699" max="6701" width="11.42578125" style="2" customWidth="1"/>
    <col min="6702" max="6702" width="36.42578125" style="2" customWidth="1"/>
    <col min="6703" max="6708" width="11.42578125" style="2" customWidth="1"/>
    <col min="6709" max="6890" width="11.42578125" style="2"/>
    <col min="6891" max="6891" width="5.85546875" style="2" customWidth="1"/>
    <col min="6892" max="6892" width="20.7109375" style="2" customWidth="1"/>
    <col min="6893" max="6893" width="36.85546875" style="2" customWidth="1"/>
    <col min="6894" max="6894" width="28.7109375" style="2" customWidth="1"/>
    <col min="6895" max="6895" width="13.5703125" style="2" customWidth="1"/>
    <col min="6896" max="6902" width="0" style="2" hidden="1" customWidth="1"/>
    <col min="6903" max="6903" width="17.7109375" style="2" customWidth="1"/>
    <col min="6904" max="6905" width="15.140625" style="2" customWidth="1"/>
    <col min="6906" max="6906" width="16.42578125" style="2" customWidth="1"/>
    <col min="6907" max="6907" width="17.28515625" style="2" customWidth="1"/>
    <col min="6908" max="6908" width="19.85546875" style="2" customWidth="1"/>
    <col min="6909" max="6909" width="14.7109375" style="2" customWidth="1"/>
    <col min="6910" max="6910" width="46" style="2" customWidth="1"/>
    <col min="6911" max="6911" width="39.140625" style="2" customWidth="1"/>
    <col min="6912" max="6913" width="0" style="2" hidden="1" customWidth="1"/>
    <col min="6914" max="6914" width="15.7109375" style="2" customWidth="1"/>
    <col min="6915" max="6921" width="0" style="2" hidden="1" customWidth="1"/>
    <col min="6922" max="6922" width="16.28515625" style="2" customWidth="1"/>
    <col min="6923" max="6923" width="15.85546875" style="2" customWidth="1"/>
    <col min="6924" max="6924" width="16.7109375" style="2" customWidth="1"/>
    <col min="6925" max="6925" width="17.140625" style="2" customWidth="1"/>
    <col min="6926" max="6926" width="12.28515625" style="2" customWidth="1"/>
    <col min="6927" max="6927" width="13" style="2" customWidth="1"/>
    <col min="6928" max="6928" width="17.140625" style="2" customWidth="1"/>
    <col min="6929" max="6929" width="23.7109375" style="2" customWidth="1"/>
    <col min="6930" max="6939" width="0" style="2" hidden="1" customWidth="1"/>
    <col min="6940" max="6941" width="19.5703125" style="2" customWidth="1"/>
    <col min="6942" max="6942" width="13.5703125" style="2" customWidth="1"/>
    <col min="6943" max="6943" width="19.5703125" style="2" customWidth="1"/>
    <col min="6944" max="6944" width="25" style="2" customWidth="1"/>
    <col min="6945" max="6945" width="22.7109375" style="2" customWidth="1"/>
    <col min="6946" max="6946" width="12.5703125" style="2" customWidth="1"/>
    <col min="6947" max="6947" width="18.5703125" style="2" customWidth="1"/>
    <col min="6948" max="6948" width="15.7109375" style="2" customWidth="1"/>
    <col min="6949" max="6954" width="0" style="2" hidden="1" customWidth="1"/>
    <col min="6955" max="6957" width="11.42578125" style="2" customWidth="1"/>
    <col min="6958" max="6958" width="36.42578125" style="2" customWidth="1"/>
    <col min="6959" max="6964" width="11.42578125" style="2" customWidth="1"/>
    <col min="6965" max="7146" width="11.42578125" style="2"/>
    <col min="7147" max="7147" width="5.85546875" style="2" customWidth="1"/>
    <col min="7148" max="7148" width="20.7109375" style="2" customWidth="1"/>
    <col min="7149" max="7149" width="36.85546875" style="2" customWidth="1"/>
    <col min="7150" max="7150" width="28.7109375" style="2" customWidth="1"/>
    <col min="7151" max="7151" width="13.5703125" style="2" customWidth="1"/>
    <col min="7152" max="7158" width="0" style="2" hidden="1" customWidth="1"/>
    <col min="7159" max="7159" width="17.7109375" style="2" customWidth="1"/>
    <col min="7160" max="7161" width="15.140625" style="2" customWidth="1"/>
    <col min="7162" max="7162" width="16.42578125" style="2" customWidth="1"/>
    <col min="7163" max="7163" width="17.28515625" style="2" customWidth="1"/>
    <col min="7164" max="7164" width="19.85546875" style="2" customWidth="1"/>
    <col min="7165" max="7165" width="14.7109375" style="2" customWidth="1"/>
    <col min="7166" max="7166" width="46" style="2" customWidth="1"/>
    <col min="7167" max="7167" width="39.140625" style="2" customWidth="1"/>
    <col min="7168" max="7169" width="0" style="2" hidden="1" customWidth="1"/>
    <col min="7170" max="7170" width="15.7109375" style="2" customWidth="1"/>
    <col min="7171" max="7177" width="0" style="2" hidden="1" customWidth="1"/>
    <col min="7178" max="7178" width="16.28515625" style="2" customWidth="1"/>
    <col min="7179" max="7179" width="15.85546875" style="2" customWidth="1"/>
    <col min="7180" max="7180" width="16.7109375" style="2" customWidth="1"/>
    <col min="7181" max="7181" width="17.140625" style="2" customWidth="1"/>
    <col min="7182" max="7182" width="12.28515625" style="2" customWidth="1"/>
    <col min="7183" max="7183" width="13" style="2" customWidth="1"/>
    <col min="7184" max="7184" width="17.140625" style="2" customWidth="1"/>
    <col min="7185" max="7185" width="23.7109375" style="2" customWidth="1"/>
    <col min="7186" max="7195" width="0" style="2" hidden="1" customWidth="1"/>
    <col min="7196" max="7197" width="19.5703125" style="2" customWidth="1"/>
    <col min="7198" max="7198" width="13.5703125" style="2" customWidth="1"/>
    <col min="7199" max="7199" width="19.5703125" style="2" customWidth="1"/>
    <col min="7200" max="7200" width="25" style="2" customWidth="1"/>
    <col min="7201" max="7201" width="22.7109375" style="2" customWidth="1"/>
    <col min="7202" max="7202" width="12.5703125" style="2" customWidth="1"/>
    <col min="7203" max="7203" width="18.5703125" style="2" customWidth="1"/>
    <col min="7204" max="7204" width="15.7109375" style="2" customWidth="1"/>
    <col min="7205" max="7210" width="0" style="2" hidden="1" customWidth="1"/>
    <col min="7211" max="7213" width="11.42578125" style="2" customWidth="1"/>
    <col min="7214" max="7214" width="36.42578125" style="2" customWidth="1"/>
    <col min="7215" max="7220" width="11.42578125" style="2" customWidth="1"/>
    <col min="7221" max="7402" width="11.42578125" style="2"/>
    <col min="7403" max="7403" width="5.85546875" style="2" customWidth="1"/>
    <col min="7404" max="7404" width="20.7109375" style="2" customWidth="1"/>
    <col min="7405" max="7405" width="36.85546875" style="2" customWidth="1"/>
    <col min="7406" max="7406" width="28.7109375" style="2" customWidth="1"/>
    <col min="7407" max="7407" width="13.5703125" style="2" customWidth="1"/>
    <col min="7408" max="7414" width="0" style="2" hidden="1" customWidth="1"/>
    <col min="7415" max="7415" width="17.7109375" style="2" customWidth="1"/>
    <col min="7416" max="7417" width="15.140625" style="2" customWidth="1"/>
    <col min="7418" max="7418" width="16.42578125" style="2" customWidth="1"/>
    <col min="7419" max="7419" width="17.28515625" style="2" customWidth="1"/>
    <col min="7420" max="7420" width="19.85546875" style="2" customWidth="1"/>
    <col min="7421" max="7421" width="14.7109375" style="2" customWidth="1"/>
    <col min="7422" max="7422" width="46" style="2" customWidth="1"/>
    <col min="7423" max="7423" width="39.140625" style="2" customWidth="1"/>
    <col min="7424" max="7425" width="0" style="2" hidden="1" customWidth="1"/>
    <col min="7426" max="7426" width="15.7109375" style="2" customWidth="1"/>
    <col min="7427" max="7433" width="0" style="2" hidden="1" customWidth="1"/>
    <col min="7434" max="7434" width="16.28515625" style="2" customWidth="1"/>
    <col min="7435" max="7435" width="15.85546875" style="2" customWidth="1"/>
    <col min="7436" max="7436" width="16.7109375" style="2" customWidth="1"/>
    <col min="7437" max="7437" width="17.140625" style="2" customWidth="1"/>
    <col min="7438" max="7438" width="12.28515625" style="2" customWidth="1"/>
    <col min="7439" max="7439" width="13" style="2" customWidth="1"/>
    <col min="7440" max="7440" width="17.140625" style="2" customWidth="1"/>
    <col min="7441" max="7441" width="23.7109375" style="2" customWidth="1"/>
    <col min="7442" max="7451" width="0" style="2" hidden="1" customWidth="1"/>
    <col min="7452" max="7453" width="19.5703125" style="2" customWidth="1"/>
    <col min="7454" max="7454" width="13.5703125" style="2" customWidth="1"/>
    <col min="7455" max="7455" width="19.5703125" style="2" customWidth="1"/>
    <col min="7456" max="7456" width="25" style="2" customWidth="1"/>
    <col min="7457" max="7457" width="22.7109375" style="2" customWidth="1"/>
    <col min="7458" max="7458" width="12.5703125" style="2" customWidth="1"/>
    <col min="7459" max="7459" width="18.5703125" style="2" customWidth="1"/>
    <col min="7460" max="7460" width="15.7109375" style="2" customWidth="1"/>
    <col min="7461" max="7466" width="0" style="2" hidden="1" customWidth="1"/>
    <col min="7467" max="7469" width="11.42578125" style="2" customWidth="1"/>
    <col min="7470" max="7470" width="36.42578125" style="2" customWidth="1"/>
    <col min="7471" max="7476" width="11.42578125" style="2" customWidth="1"/>
    <col min="7477" max="7658" width="11.42578125" style="2"/>
    <col min="7659" max="7659" width="5.85546875" style="2" customWidth="1"/>
    <col min="7660" max="7660" width="20.7109375" style="2" customWidth="1"/>
    <col min="7661" max="7661" width="36.85546875" style="2" customWidth="1"/>
    <col min="7662" max="7662" width="28.7109375" style="2" customWidth="1"/>
    <col min="7663" max="7663" width="13.5703125" style="2" customWidth="1"/>
    <col min="7664" max="7670" width="0" style="2" hidden="1" customWidth="1"/>
    <col min="7671" max="7671" width="17.7109375" style="2" customWidth="1"/>
    <col min="7672" max="7673" width="15.140625" style="2" customWidth="1"/>
    <col min="7674" max="7674" width="16.42578125" style="2" customWidth="1"/>
    <col min="7675" max="7675" width="17.28515625" style="2" customWidth="1"/>
    <col min="7676" max="7676" width="19.85546875" style="2" customWidth="1"/>
    <col min="7677" max="7677" width="14.7109375" style="2" customWidth="1"/>
    <col min="7678" max="7678" width="46" style="2" customWidth="1"/>
    <col min="7679" max="7679" width="39.140625" style="2" customWidth="1"/>
    <col min="7680" max="7681" width="0" style="2" hidden="1" customWidth="1"/>
    <col min="7682" max="7682" width="15.7109375" style="2" customWidth="1"/>
    <col min="7683" max="7689" width="0" style="2" hidden="1" customWidth="1"/>
    <col min="7690" max="7690" width="16.28515625" style="2" customWidth="1"/>
    <col min="7691" max="7691" width="15.85546875" style="2" customWidth="1"/>
    <col min="7692" max="7692" width="16.7109375" style="2" customWidth="1"/>
    <col min="7693" max="7693" width="17.140625" style="2" customWidth="1"/>
    <col min="7694" max="7694" width="12.28515625" style="2" customWidth="1"/>
    <col min="7695" max="7695" width="13" style="2" customWidth="1"/>
    <col min="7696" max="7696" width="17.140625" style="2" customWidth="1"/>
    <col min="7697" max="7697" width="23.7109375" style="2" customWidth="1"/>
    <col min="7698" max="7707" width="0" style="2" hidden="1" customWidth="1"/>
    <col min="7708" max="7709" width="19.5703125" style="2" customWidth="1"/>
    <col min="7710" max="7710" width="13.5703125" style="2" customWidth="1"/>
    <col min="7711" max="7711" width="19.5703125" style="2" customWidth="1"/>
    <col min="7712" max="7712" width="25" style="2" customWidth="1"/>
    <col min="7713" max="7713" width="22.7109375" style="2" customWidth="1"/>
    <col min="7714" max="7714" width="12.5703125" style="2" customWidth="1"/>
    <col min="7715" max="7715" width="18.5703125" style="2" customWidth="1"/>
    <col min="7716" max="7716" width="15.7109375" style="2" customWidth="1"/>
    <col min="7717" max="7722" width="0" style="2" hidden="1" customWidth="1"/>
    <col min="7723" max="7725" width="11.42578125" style="2" customWidth="1"/>
    <col min="7726" max="7726" width="36.42578125" style="2" customWidth="1"/>
    <col min="7727" max="7732" width="11.42578125" style="2" customWidth="1"/>
    <col min="7733" max="7914" width="11.42578125" style="2"/>
    <col min="7915" max="7915" width="5.85546875" style="2" customWidth="1"/>
    <col min="7916" max="7916" width="20.7109375" style="2" customWidth="1"/>
    <col min="7917" max="7917" width="36.85546875" style="2" customWidth="1"/>
    <col min="7918" max="7918" width="28.7109375" style="2" customWidth="1"/>
    <col min="7919" max="7919" width="13.5703125" style="2" customWidth="1"/>
    <col min="7920" max="7926" width="0" style="2" hidden="1" customWidth="1"/>
    <col min="7927" max="7927" width="17.7109375" style="2" customWidth="1"/>
    <col min="7928" max="7929" width="15.140625" style="2" customWidth="1"/>
    <col min="7930" max="7930" width="16.42578125" style="2" customWidth="1"/>
    <col min="7931" max="7931" width="17.28515625" style="2" customWidth="1"/>
    <col min="7932" max="7932" width="19.85546875" style="2" customWidth="1"/>
    <col min="7933" max="7933" width="14.7109375" style="2" customWidth="1"/>
    <col min="7934" max="7934" width="46" style="2" customWidth="1"/>
    <col min="7935" max="7935" width="39.140625" style="2" customWidth="1"/>
    <col min="7936" max="7937" width="0" style="2" hidden="1" customWidth="1"/>
    <col min="7938" max="7938" width="15.7109375" style="2" customWidth="1"/>
    <col min="7939" max="7945" width="0" style="2" hidden="1" customWidth="1"/>
    <col min="7946" max="7946" width="16.28515625" style="2" customWidth="1"/>
    <col min="7947" max="7947" width="15.85546875" style="2" customWidth="1"/>
    <col min="7948" max="7948" width="16.7109375" style="2" customWidth="1"/>
    <col min="7949" max="7949" width="17.140625" style="2" customWidth="1"/>
    <col min="7950" max="7950" width="12.28515625" style="2" customWidth="1"/>
    <col min="7951" max="7951" width="13" style="2" customWidth="1"/>
    <col min="7952" max="7952" width="17.140625" style="2" customWidth="1"/>
    <col min="7953" max="7953" width="23.7109375" style="2" customWidth="1"/>
    <col min="7954" max="7963" width="0" style="2" hidden="1" customWidth="1"/>
    <col min="7964" max="7965" width="19.5703125" style="2" customWidth="1"/>
    <col min="7966" max="7966" width="13.5703125" style="2" customWidth="1"/>
    <col min="7967" max="7967" width="19.5703125" style="2" customWidth="1"/>
    <col min="7968" max="7968" width="25" style="2" customWidth="1"/>
    <col min="7969" max="7969" width="22.7109375" style="2" customWidth="1"/>
    <col min="7970" max="7970" width="12.5703125" style="2" customWidth="1"/>
    <col min="7971" max="7971" width="18.5703125" style="2" customWidth="1"/>
    <col min="7972" max="7972" width="15.7109375" style="2" customWidth="1"/>
    <col min="7973" max="7978" width="0" style="2" hidden="1" customWidth="1"/>
    <col min="7979" max="7981" width="11.42578125" style="2" customWidth="1"/>
    <col min="7982" max="7982" width="36.42578125" style="2" customWidth="1"/>
    <col min="7983" max="7988" width="11.42578125" style="2" customWidth="1"/>
    <col min="7989" max="8170" width="11.42578125" style="2"/>
    <col min="8171" max="8171" width="5.85546875" style="2" customWidth="1"/>
    <col min="8172" max="8172" width="20.7109375" style="2" customWidth="1"/>
    <col min="8173" max="8173" width="36.85546875" style="2" customWidth="1"/>
    <col min="8174" max="8174" width="28.7109375" style="2" customWidth="1"/>
    <col min="8175" max="8175" width="13.5703125" style="2" customWidth="1"/>
    <col min="8176" max="8182" width="0" style="2" hidden="1" customWidth="1"/>
    <col min="8183" max="8183" width="17.7109375" style="2" customWidth="1"/>
    <col min="8184" max="8185" width="15.140625" style="2" customWidth="1"/>
    <col min="8186" max="8186" width="16.42578125" style="2" customWidth="1"/>
    <col min="8187" max="8187" width="17.28515625" style="2" customWidth="1"/>
    <col min="8188" max="8188" width="19.85546875" style="2" customWidth="1"/>
    <col min="8189" max="8189" width="14.7109375" style="2" customWidth="1"/>
    <col min="8190" max="8190" width="46" style="2" customWidth="1"/>
    <col min="8191" max="8191" width="39.140625" style="2" customWidth="1"/>
    <col min="8192" max="8193" width="0" style="2" hidden="1" customWidth="1"/>
    <col min="8194" max="8194" width="15.7109375" style="2" customWidth="1"/>
    <col min="8195" max="8201" width="0" style="2" hidden="1" customWidth="1"/>
    <col min="8202" max="8202" width="16.28515625" style="2" customWidth="1"/>
    <col min="8203" max="8203" width="15.85546875" style="2" customWidth="1"/>
    <col min="8204" max="8204" width="16.7109375" style="2" customWidth="1"/>
    <col min="8205" max="8205" width="17.140625" style="2" customWidth="1"/>
    <col min="8206" max="8206" width="12.28515625" style="2" customWidth="1"/>
    <col min="8207" max="8207" width="13" style="2" customWidth="1"/>
    <col min="8208" max="8208" width="17.140625" style="2" customWidth="1"/>
    <col min="8209" max="8209" width="23.7109375" style="2" customWidth="1"/>
    <col min="8210" max="8219" width="0" style="2" hidden="1" customWidth="1"/>
    <col min="8220" max="8221" width="19.5703125" style="2" customWidth="1"/>
    <col min="8222" max="8222" width="13.5703125" style="2" customWidth="1"/>
    <col min="8223" max="8223" width="19.5703125" style="2" customWidth="1"/>
    <col min="8224" max="8224" width="25" style="2" customWidth="1"/>
    <col min="8225" max="8225" width="22.7109375" style="2" customWidth="1"/>
    <col min="8226" max="8226" width="12.5703125" style="2" customWidth="1"/>
    <col min="8227" max="8227" width="18.5703125" style="2" customWidth="1"/>
    <col min="8228" max="8228" width="15.7109375" style="2" customWidth="1"/>
    <col min="8229" max="8234" width="0" style="2" hidden="1" customWidth="1"/>
    <col min="8235" max="8237" width="11.42578125" style="2" customWidth="1"/>
    <col min="8238" max="8238" width="36.42578125" style="2" customWidth="1"/>
    <col min="8239" max="8244" width="11.42578125" style="2" customWidth="1"/>
    <col min="8245" max="8426" width="11.42578125" style="2"/>
    <col min="8427" max="8427" width="5.85546875" style="2" customWidth="1"/>
    <col min="8428" max="8428" width="20.7109375" style="2" customWidth="1"/>
    <col min="8429" max="8429" width="36.85546875" style="2" customWidth="1"/>
    <col min="8430" max="8430" width="28.7109375" style="2" customWidth="1"/>
    <col min="8431" max="8431" width="13.5703125" style="2" customWidth="1"/>
    <col min="8432" max="8438" width="0" style="2" hidden="1" customWidth="1"/>
    <col min="8439" max="8439" width="17.7109375" style="2" customWidth="1"/>
    <col min="8440" max="8441" width="15.140625" style="2" customWidth="1"/>
    <col min="8442" max="8442" width="16.42578125" style="2" customWidth="1"/>
    <col min="8443" max="8443" width="17.28515625" style="2" customWidth="1"/>
    <col min="8444" max="8444" width="19.85546875" style="2" customWidth="1"/>
    <col min="8445" max="8445" width="14.7109375" style="2" customWidth="1"/>
    <col min="8446" max="8446" width="46" style="2" customWidth="1"/>
    <col min="8447" max="8447" width="39.140625" style="2" customWidth="1"/>
    <col min="8448" max="8449" width="0" style="2" hidden="1" customWidth="1"/>
    <col min="8450" max="8450" width="15.7109375" style="2" customWidth="1"/>
    <col min="8451" max="8457" width="0" style="2" hidden="1" customWidth="1"/>
    <col min="8458" max="8458" width="16.28515625" style="2" customWidth="1"/>
    <col min="8459" max="8459" width="15.85546875" style="2" customWidth="1"/>
    <col min="8460" max="8460" width="16.7109375" style="2" customWidth="1"/>
    <col min="8461" max="8461" width="17.140625" style="2" customWidth="1"/>
    <col min="8462" max="8462" width="12.28515625" style="2" customWidth="1"/>
    <col min="8463" max="8463" width="13" style="2" customWidth="1"/>
    <col min="8464" max="8464" width="17.140625" style="2" customWidth="1"/>
    <col min="8465" max="8465" width="23.7109375" style="2" customWidth="1"/>
    <col min="8466" max="8475" width="0" style="2" hidden="1" customWidth="1"/>
    <col min="8476" max="8477" width="19.5703125" style="2" customWidth="1"/>
    <col min="8478" max="8478" width="13.5703125" style="2" customWidth="1"/>
    <col min="8479" max="8479" width="19.5703125" style="2" customWidth="1"/>
    <col min="8480" max="8480" width="25" style="2" customWidth="1"/>
    <col min="8481" max="8481" width="22.7109375" style="2" customWidth="1"/>
    <col min="8482" max="8482" width="12.5703125" style="2" customWidth="1"/>
    <col min="8483" max="8483" width="18.5703125" style="2" customWidth="1"/>
    <col min="8484" max="8484" width="15.7109375" style="2" customWidth="1"/>
    <col min="8485" max="8490" width="0" style="2" hidden="1" customWidth="1"/>
    <col min="8491" max="8493" width="11.42578125" style="2" customWidth="1"/>
    <col min="8494" max="8494" width="36.42578125" style="2" customWidth="1"/>
    <col min="8495" max="8500" width="11.42578125" style="2" customWidth="1"/>
    <col min="8501" max="8682" width="11.42578125" style="2"/>
    <col min="8683" max="8683" width="5.85546875" style="2" customWidth="1"/>
    <col min="8684" max="8684" width="20.7109375" style="2" customWidth="1"/>
    <col min="8685" max="8685" width="36.85546875" style="2" customWidth="1"/>
    <col min="8686" max="8686" width="28.7109375" style="2" customWidth="1"/>
    <col min="8687" max="8687" width="13.5703125" style="2" customWidth="1"/>
    <col min="8688" max="8694" width="0" style="2" hidden="1" customWidth="1"/>
    <col min="8695" max="8695" width="17.7109375" style="2" customWidth="1"/>
    <col min="8696" max="8697" width="15.140625" style="2" customWidth="1"/>
    <col min="8698" max="8698" width="16.42578125" style="2" customWidth="1"/>
    <col min="8699" max="8699" width="17.28515625" style="2" customWidth="1"/>
    <col min="8700" max="8700" width="19.85546875" style="2" customWidth="1"/>
    <col min="8701" max="8701" width="14.7109375" style="2" customWidth="1"/>
    <col min="8702" max="8702" width="46" style="2" customWidth="1"/>
    <col min="8703" max="8703" width="39.140625" style="2" customWidth="1"/>
    <col min="8704" max="8705" width="0" style="2" hidden="1" customWidth="1"/>
    <col min="8706" max="8706" width="15.7109375" style="2" customWidth="1"/>
    <col min="8707" max="8713" width="0" style="2" hidden="1" customWidth="1"/>
    <col min="8714" max="8714" width="16.28515625" style="2" customWidth="1"/>
    <col min="8715" max="8715" width="15.85546875" style="2" customWidth="1"/>
    <col min="8716" max="8716" width="16.7109375" style="2" customWidth="1"/>
    <col min="8717" max="8717" width="17.140625" style="2" customWidth="1"/>
    <col min="8718" max="8718" width="12.28515625" style="2" customWidth="1"/>
    <col min="8719" max="8719" width="13" style="2" customWidth="1"/>
    <col min="8720" max="8720" width="17.140625" style="2" customWidth="1"/>
    <col min="8721" max="8721" width="23.7109375" style="2" customWidth="1"/>
    <col min="8722" max="8731" width="0" style="2" hidden="1" customWidth="1"/>
    <col min="8732" max="8733" width="19.5703125" style="2" customWidth="1"/>
    <col min="8734" max="8734" width="13.5703125" style="2" customWidth="1"/>
    <col min="8735" max="8735" width="19.5703125" style="2" customWidth="1"/>
    <col min="8736" max="8736" width="25" style="2" customWidth="1"/>
    <col min="8737" max="8737" width="22.7109375" style="2" customWidth="1"/>
    <col min="8738" max="8738" width="12.5703125" style="2" customWidth="1"/>
    <col min="8739" max="8739" width="18.5703125" style="2" customWidth="1"/>
    <col min="8740" max="8740" width="15.7109375" style="2" customWidth="1"/>
    <col min="8741" max="8746" width="0" style="2" hidden="1" customWidth="1"/>
    <col min="8747" max="8749" width="11.42578125" style="2" customWidth="1"/>
    <col min="8750" max="8750" width="36.42578125" style="2" customWidth="1"/>
    <col min="8751" max="8756" width="11.42578125" style="2" customWidth="1"/>
    <col min="8757" max="8938" width="11.42578125" style="2"/>
    <col min="8939" max="8939" width="5.85546875" style="2" customWidth="1"/>
    <col min="8940" max="8940" width="20.7109375" style="2" customWidth="1"/>
    <col min="8941" max="8941" width="36.85546875" style="2" customWidth="1"/>
    <col min="8942" max="8942" width="28.7109375" style="2" customWidth="1"/>
    <col min="8943" max="8943" width="13.5703125" style="2" customWidth="1"/>
    <col min="8944" max="8950" width="0" style="2" hidden="1" customWidth="1"/>
    <col min="8951" max="8951" width="17.7109375" style="2" customWidth="1"/>
    <col min="8952" max="8953" width="15.140625" style="2" customWidth="1"/>
    <col min="8954" max="8954" width="16.42578125" style="2" customWidth="1"/>
    <col min="8955" max="8955" width="17.28515625" style="2" customWidth="1"/>
    <col min="8956" max="8956" width="19.85546875" style="2" customWidth="1"/>
    <col min="8957" max="8957" width="14.7109375" style="2" customWidth="1"/>
    <col min="8958" max="8958" width="46" style="2" customWidth="1"/>
    <col min="8959" max="8959" width="39.140625" style="2" customWidth="1"/>
    <col min="8960" max="8961" width="0" style="2" hidden="1" customWidth="1"/>
    <col min="8962" max="8962" width="15.7109375" style="2" customWidth="1"/>
    <col min="8963" max="8969" width="0" style="2" hidden="1" customWidth="1"/>
    <col min="8970" max="8970" width="16.28515625" style="2" customWidth="1"/>
    <col min="8971" max="8971" width="15.85546875" style="2" customWidth="1"/>
    <col min="8972" max="8972" width="16.7109375" style="2" customWidth="1"/>
    <col min="8973" max="8973" width="17.140625" style="2" customWidth="1"/>
    <col min="8974" max="8974" width="12.28515625" style="2" customWidth="1"/>
    <col min="8975" max="8975" width="13" style="2" customWidth="1"/>
    <col min="8976" max="8976" width="17.140625" style="2" customWidth="1"/>
    <col min="8977" max="8977" width="23.7109375" style="2" customWidth="1"/>
    <col min="8978" max="8987" width="0" style="2" hidden="1" customWidth="1"/>
    <col min="8988" max="8989" width="19.5703125" style="2" customWidth="1"/>
    <col min="8990" max="8990" width="13.5703125" style="2" customWidth="1"/>
    <col min="8991" max="8991" width="19.5703125" style="2" customWidth="1"/>
    <col min="8992" max="8992" width="25" style="2" customWidth="1"/>
    <col min="8993" max="8993" width="22.7109375" style="2" customWidth="1"/>
    <col min="8994" max="8994" width="12.5703125" style="2" customWidth="1"/>
    <col min="8995" max="8995" width="18.5703125" style="2" customWidth="1"/>
    <col min="8996" max="8996" width="15.7109375" style="2" customWidth="1"/>
    <col min="8997" max="9002" width="0" style="2" hidden="1" customWidth="1"/>
    <col min="9003" max="9005" width="11.42578125" style="2" customWidth="1"/>
    <col min="9006" max="9006" width="36.42578125" style="2" customWidth="1"/>
    <col min="9007" max="9012" width="11.42578125" style="2" customWidth="1"/>
    <col min="9013" max="9194" width="11.42578125" style="2"/>
    <col min="9195" max="9195" width="5.85546875" style="2" customWidth="1"/>
    <col min="9196" max="9196" width="20.7109375" style="2" customWidth="1"/>
    <col min="9197" max="9197" width="36.85546875" style="2" customWidth="1"/>
    <col min="9198" max="9198" width="28.7109375" style="2" customWidth="1"/>
    <col min="9199" max="9199" width="13.5703125" style="2" customWidth="1"/>
    <col min="9200" max="9206" width="0" style="2" hidden="1" customWidth="1"/>
    <col min="9207" max="9207" width="17.7109375" style="2" customWidth="1"/>
    <col min="9208" max="9209" width="15.140625" style="2" customWidth="1"/>
    <col min="9210" max="9210" width="16.42578125" style="2" customWidth="1"/>
    <col min="9211" max="9211" width="17.28515625" style="2" customWidth="1"/>
    <col min="9212" max="9212" width="19.85546875" style="2" customWidth="1"/>
    <col min="9213" max="9213" width="14.7109375" style="2" customWidth="1"/>
    <col min="9214" max="9214" width="46" style="2" customWidth="1"/>
    <col min="9215" max="9215" width="39.140625" style="2" customWidth="1"/>
    <col min="9216" max="9217" width="0" style="2" hidden="1" customWidth="1"/>
    <col min="9218" max="9218" width="15.7109375" style="2" customWidth="1"/>
    <col min="9219" max="9225" width="0" style="2" hidden="1" customWidth="1"/>
    <col min="9226" max="9226" width="16.28515625" style="2" customWidth="1"/>
    <col min="9227" max="9227" width="15.85546875" style="2" customWidth="1"/>
    <col min="9228" max="9228" width="16.7109375" style="2" customWidth="1"/>
    <col min="9229" max="9229" width="17.140625" style="2" customWidth="1"/>
    <col min="9230" max="9230" width="12.28515625" style="2" customWidth="1"/>
    <col min="9231" max="9231" width="13" style="2" customWidth="1"/>
    <col min="9232" max="9232" width="17.140625" style="2" customWidth="1"/>
    <col min="9233" max="9233" width="23.7109375" style="2" customWidth="1"/>
    <col min="9234" max="9243" width="0" style="2" hidden="1" customWidth="1"/>
    <col min="9244" max="9245" width="19.5703125" style="2" customWidth="1"/>
    <col min="9246" max="9246" width="13.5703125" style="2" customWidth="1"/>
    <col min="9247" max="9247" width="19.5703125" style="2" customWidth="1"/>
    <col min="9248" max="9248" width="25" style="2" customWidth="1"/>
    <col min="9249" max="9249" width="22.7109375" style="2" customWidth="1"/>
    <col min="9250" max="9250" width="12.5703125" style="2" customWidth="1"/>
    <col min="9251" max="9251" width="18.5703125" style="2" customWidth="1"/>
    <col min="9252" max="9252" width="15.7109375" style="2" customWidth="1"/>
    <col min="9253" max="9258" width="0" style="2" hidden="1" customWidth="1"/>
    <col min="9259" max="9261" width="11.42578125" style="2" customWidth="1"/>
    <col min="9262" max="9262" width="36.42578125" style="2" customWidth="1"/>
    <col min="9263" max="9268" width="11.42578125" style="2" customWidth="1"/>
    <col min="9269" max="9450" width="11.42578125" style="2"/>
    <col min="9451" max="9451" width="5.85546875" style="2" customWidth="1"/>
    <col min="9452" max="9452" width="20.7109375" style="2" customWidth="1"/>
    <col min="9453" max="9453" width="36.85546875" style="2" customWidth="1"/>
    <col min="9454" max="9454" width="28.7109375" style="2" customWidth="1"/>
    <col min="9455" max="9455" width="13.5703125" style="2" customWidth="1"/>
    <col min="9456" max="9462" width="0" style="2" hidden="1" customWidth="1"/>
    <col min="9463" max="9463" width="17.7109375" style="2" customWidth="1"/>
    <col min="9464" max="9465" width="15.140625" style="2" customWidth="1"/>
    <col min="9466" max="9466" width="16.42578125" style="2" customWidth="1"/>
    <col min="9467" max="9467" width="17.28515625" style="2" customWidth="1"/>
    <col min="9468" max="9468" width="19.85546875" style="2" customWidth="1"/>
    <col min="9469" max="9469" width="14.7109375" style="2" customWidth="1"/>
    <col min="9470" max="9470" width="46" style="2" customWidth="1"/>
    <col min="9471" max="9471" width="39.140625" style="2" customWidth="1"/>
    <col min="9472" max="9473" width="0" style="2" hidden="1" customWidth="1"/>
    <col min="9474" max="9474" width="15.7109375" style="2" customWidth="1"/>
    <col min="9475" max="9481" width="0" style="2" hidden="1" customWidth="1"/>
    <col min="9482" max="9482" width="16.28515625" style="2" customWidth="1"/>
    <col min="9483" max="9483" width="15.85546875" style="2" customWidth="1"/>
    <col min="9484" max="9484" width="16.7109375" style="2" customWidth="1"/>
    <col min="9485" max="9485" width="17.140625" style="2" customWidth="1"/>
    <col min="9486" max="9486" width="12.28515625" style="2" customWidth="1"/>
    <col min="9487" max="9487" width="13" style="2" customWidth="1"/>
    <col min="9488" max="9488" width="17.140625" style="2" customWidth="1"/>
    <col min="9489" max="9489" width="23.7109375" style="2" customWidth="1"/>
    <col min="9490" max="9499" width="0" style="2" hidden="1" customWidth="1"/>
    <col min="9500" max="9501" width="19.5703125" style="2" customWidth="1"/>
    <col min="9502" max="9502" width="13.5703125" style="2" customWidth="1"/>
    <col min="9503" max="9503" width="19.5703125" style="2" customWidth="1"/>
    <col min="9504" max="9504" width="25" style="2" customWidth="1"/>
    <col min="9505" max="9505" width="22.7109375" style="2" customWidth="1"/>
    <col min="9506" max="9506" width="12.5703125" style="2" customWidth="1"/>
    <col min="9507" max="9507" width="18.5703125" style="2" customWidth="1"/>
    <col min="9508" max="9508" width="15.7109375" style="2" customWidth="1"/>
    <col min="9509" max="9514" width="0" style="2" hidden="1" customWidth="1"/>
    <col min="9515" max="9517" width="11.42578125" style="2" customWidth="1"/>
    <col min="9518" max="9518" width="36.42578125" style="2" customWidth="1"/>
    <col min="9519" max="9524" width="11.42578125" style="2" customWidth="1"/>
    <col min="9525" max="9706" width="11.42578125" style="2"/>
    <col min="9707" max="9707" width="5.85546875" style="2" customWidth="1"/>
    <col min="9708" max="9708" width="20.7109375" style="2" customWidth="1"/>
    <col min="9709" max="9709" width="36.85546875" style="2" customWidth="1"/>
    <col min="9710" max="9710" width="28.7109375" style="2" customWidth="1"/>
    <col min="9711" max="9711" width="13.5703125" style="2" customWidth="1"/>
    <col min="9712" max="9718" width="0" style="2" hidden="1" customWidth="1"/>
    <col min="9719" max="9719" width="17.7109375" style="2" customWidth="1"/>
    <col min="9720" max="9721" width="15.140625" style="2" customWidth="1"/>
    <col min="9722" max="9722" width="16.42578125" style="2" customWidth="1"/>
    <col min="9723" max="9723" width="17.28515625" style="2" customWidth="1"/>
    <col min="9724" max="9724" width="19.85546875" style="2" customWidth="1"/>
    <col min="9725" max="9725" width="14.7109375" style="2" customWidth="1"/>
    <col min="9726" max="9726" width="46" style="2" customWidth="1"/>
    <col min="9727" max="9727" width="39.140625" style="2" customWidth="1"/>
    <col min="9728" max="9729" width="0" style="2" hidden="1" customWidth="1"/>
    <col min="9730" max="9730" width="15.7109375" style="2" customWidth="1"/>
    <col min="9731" max="9737" width="0" style="2" hidden="1" customWidth="1"/>
    <col min="9738" max="9738" width="16.28515625" style="2" customWidth="1"/>
    <col min="9739" max="9739" width="15.85546875" style="2" customWidth="1"/>
    <col min="9740" max="9740" width="16.7109375" style="2" customWidth="1"/>
    <col min="9741" max="9741" width="17.140625" style="2" customWidth="1"/>
    <col min="9742" max="9742" width="12.28515625" style="2" customWidth="1"/>
    <col min="9743" max="9743" width="13" style="2" customWidth="1"/>
    <col min="9744" max="9744" width="17.140625" style="2" customWidth="1"/>
    <col min="9745" max="9745" width="23.7109375" style="2" customWidth="1"/>
    <col min="9746" max="9755" width="0" style="2" hidden="1" customWidth="1"/>
    <col min="9756" max="9757" width="19.5703125" style="2" customWidth="1"/>
    <col min="9758" max="9758" width="13.5703125" style="2" customWidth="1"/>
    <col min="9759" max="9759" width="19.5703125" style="2" customWidth="1"/>
    <col min="9760" max="9760" width="25" style="2" customWidth="1"/>
    <col min="9761" max="9761" width="22.7109375" style="2" customWidth="1"/>
    <col min="9762" max="9762" width="12.5703125" style="2" customWidth="1"/>
    <col min="9763" max="9763" width="18.5703125" style="2" customWidth="1"/>
    <col min="9764" max="9764" width="15.7109375" style="2" customWidth="1"/>
    <col min="9765" max="9770" width="0" style="2" hidden="1" customWidth="1"/>
    <col min="9771" max="9773" width="11.42578125" style="2" customWidth="1"/>
    <col min="9774" max="9774" width="36.42578125" style="2" customWidth="1"/>
    <col min="9775" max="9780" width="11.42578125" style="2" customWidth="1"/>
    <col min="9781" max="9962" width="11.42578125" style="2"/>
    <col min="9963" max="9963" width="5.85546875" style="2" customWidth="1"/>
    <col min="9964" max="9964" width="20.7109375" style="2" customWidth="1"/>
    <col min="9965" max="9965" width="36.85546875" style="2" customWidth="1"/>
    <col min="9966" max="9966" width="28.7109375" style="2" customWidth="1"/>
    <col min="9967" max="9967" width="13.5703125" style="2" customWidth="1"/>
    <col min="9968" max="9974" width="0" style="2" hidden="1" customWidth="1"/>
    <col min="9975" max="9975" width="17.7109375" style="2" customWidth="1"/>
    <col min="9976" max="9977" width="15.140625" style="2" customWidth="1"/>
    <col min="9978" max="9978" width="16.42578125" style="2" customWidth="1"/>
    <col min="9979" max="9979" width="17.28515625" style="2" customWidth="1"/>
    <col min="9980" max="9980" width="19.85546875" style="2" customWidth="1"/>
    <col min="9981" max="9981" width="14.7109375" style="2" customWidth="1"/>
    <col min="9982" max="9982" width="46" style="2" customWidth="1"/>
    <col min="9983" max="9983" width="39.140625" style="2" customWidth="1"/>
    <col min="9984" max="9985" width="0" style="2" hidden="1" customWidth="1"/>
    <col min="9986" max="9986" width="15.7109375" style="2" customWidth="1"/>
    <col min="9987" max="9993" width="0" style="2" hidden="1" customWidth="1"/>
    <col min="9994" max="9994" width="16.28515625" style="2" customWidth="1"/>
    <col min="9995" max="9995" width="15.85546875" style="2" customWidth="1"/>
    <col min="9996" max="9996" width="16.7109375" style="2" customWidth="1"/>
    <col min="9997" max="9997" width="17.140625" style="2" customWidth="1"/>
    <col min="9998" max="9998" width="12.28515625" style="2" customWidth="1"/>
    <col min="9999" max="9999" width="13" style="2" customWidth="1"/>
    <col min="10000" max="10000" width="17.140625" style="2" customWidth="1"/>
    <col min="10001" max="10001" width="23.7109375" style="2" customWidth="1"/>
    <col min="10002" max="10011" width="0" style="2" hidden="1" customWidth="1"/>
    <col min="10012" max="10013" width="19.5703125" style="2" customWidth="1"/>
    <col min="10014" max="10014" width="13.5703125" style="2" customWidth="1"/>
    <col min="10015" max="10015" width="19.5703125" style="2" customWidth="1"/>
    <col min="10016" max="10016" width="25" style="2" customWidth="1"/>
    <col min="10017" max="10017" width="22.7109375" style="2" customWidth="1"/>
    <col min="10018" max="10018" width="12.5703125" style="2" customWidth="1"/>
    <col min="10019" max="10019" width="18.5703125" style="2" customWidth="1"/>
    <col min="10020" max="10020" width="15.7109375" style="2" customWidth="1"/>
    <col min="10021" max="10026" width="0" style="2" hidden="1" customWidth="1"/>
    <col min="10027" max="10029" width="11.42578125" style="2" customWidth="1"/>
    <col min="10030" max="10030" width="36.42578125" style="2" customWidth="1"/>
    <col min="10031" max="10036" width="11.42578125" style="2" customWidth="1"/>
    <col min="10037" max="10218" width="11.42578125" style="2"/>
    <col min="10219" max="10219" width="5.85546875" style="2" customWidth="1"/>
    <col min="10220" max="10220" width="20.7109375" style="2" customWidth="1"/>
    <col min="10221" max="10221" width="36.85546875" style="2" customWidth="1"/>
    <col min="10222" max="10222" width="28.7109375" style="2" customWidth="1"/>
    <col min="10223" max="10223" width="13.5703125" style="2" customWidth="1"/>
    <col min="10224" max="10230" width="0" style="2" hidden="1" customWidth="1"/>
    <col min="10231" max="10231" width="17.7109375" style="2" customWidth="1"/>
    <col min="10232" max="10233" width="15.140625" style="2" customWidth="1"/>
    <col min="10234" max="10234" width="16.42578125" style="2" customWidth="1"/>
    <col min="10235" max="10235" width="17.28515625" style="2" customWidth="1"/>
    <col min="10236" max="10236" width="19.85546875" style="2" customWidth="1"/>
    <col min="10237" max="10237" width="14.7109375" style="2" customWidth="1"/>
    <col min="10238" max="10238" width="46" style="2" customWidth="1"/>
    <col min="10239" max="10239" width="39.140625" style="2" customWidth="1"/>
    <col min="10240" max="10241" width="0" style="2" hidden="1" customWidth="1"/>
    <col min="10242" max="10242" width="15.7109375" style="2" customWidth="1"/>
    <col min="10243" max="10249" width="0" style="2" hidden="1" customWidth="1"/>
    <col min="10250" max="10250" width="16.28515625" style="2" customWidth="1"/>
    <col min="10251" max="10251" width="15.85546875" style="2" customWidth="1"/>
    <col min="10252" max="10252" width="16.7109375" style="2" customWidth="1"/>
    <col min="10253" max="10253" width="17.140625" style="2" customWidth="1"/>
    <col min="10254" max="10254" width="12.28515625" style="2" customWidth="1"/>
    <col min="10255" max="10255" width="13" style="2" customWidth="1"/>
    <col min="10256" max="10256" width="17.140625" style="2" customWidth="1"/>
    <col min="10257" max="10257" width="23.7109375" style="2" customWidth="1"/>
    <col min="10258" max="10267" width="0" style="2" hidden="1" customWidth="1"/>
    <col min="10268" max="10269" width="19.5703125" style="2" customWidth="1"/>
    <col min="10270" max="10270" width="13.5703125" style="2" customWidth="1"/>
    <col min="10271" max="10271" width="19.5703125" style="2" customWidth="1"/>
    <col min="10272" max="10272" width="25" style="2" customWidth="1"/>
    <col min="10273" max="10273" width="22.7109375" style="2" customWidth="1"/>
    <col min="10274" max="10274" width="12.5703125" style="2" customWidth="1"/>
    <col min="10275" max="10275" width="18.5703125" style="2" customWidth="1"/>
    <col min="10276" max="10276" width="15.7109375" style="2" customWidth="1"/>
    <col min="10277" max="10282" width="0" style="2" hidden="1" customWidth="1"/>
    <col min="10283" max="10285" width="11.42578125" style="2" customWidth="1"/>
    <col min="10286" max="10286" width="36.42578125" style="2" customWidth="1"/>
    <col min="10287" max="10292" width="11.42578125" style="2" customWidth="1"/>
    <col min="10293" max="10474" width="11.42578125" style="2"/>
    <col min="10475" max="10475" width="5.85546875" style="2" customWidth="1"/>
    <col min="10476" max="10476" width="20.7109375" style="2" customWidth="1"/>
    <col min="10477" max="10477" width="36.85546875" style="2" customWidth="1"/>
    <col min="10478" max="10478" width="28.7109375" style="2" customWidth="1"/>
    <col min="10479" max="10479" width="13.5703125" style="2" customWidth="1"/>
    <col min="10480" max="10486" width="0" style="2" hidden="1" customWidth="1"/>
    <col min="10487" max="10487" width="17.7109375" style="2" customWidth="1"/>
    <col min="10488" max="10489" width="15.140625" style="2" customWidth="1"/>
    <col min="10490" max="10490" width="16.42578125" style="2" customWidth="1"/>
    <col min="10491" max="10491" width="17.28515625" style="2" customWidth="1"/>
    <col min="10492" max="10492" width="19.85546875" style="2" customWidth="1"/>
    <col min="10493" max="10493" width="14.7109375" style="2" customWidth="1"/>
    <col min="10494" max="10494" width="46" style="2" customWidth="1"/>
    <col min="10495" max="10495" width="39.140625" style="2" customWidth="1"/>
    <col min="10496" max="10497" width="0" style="2" hidden="1" customWidth="1"/>
    <col min="10498" max="10498" width="15.7109375" style="2" customWidth="1"/>
    <col min="10499" max="10505" width="0" style="2" hidden="1" customWidth="1"/>
    <col min="10506" max="10506" width="16.28515625" style="2" customWidth="1"/>
    <col min="10507" max="10507" width="15.85546875" style="2" customWidth="1"/>
    <col min="10508" max="10508" width="16.7109375" style="2" customWidth="1"/>
    <col min="10509" max="10509" width="17.140625" style="2" customWidth="1"/>
    <col min="10510" max="10510" width="12.28515625" style="2" customWidth="1"/>
    <col min="10511" max="10511" width="13" style="2" customWidth="1"/>
    <col min="10512" max="10512" width="17.140625" style="2" customWidth="1"/>
    <col min="10513" max="10513" width="23.7109375" style="2" customWidth="1"/>
    <col min="10514" max="10523" width="0" style="2" hidden="1" customWidth="1"/>
    <col min="10524" max="10525" width="19.5703125" style="2" customWidth="1"/>
    <col min="10526" max="10526" width="13.5703125" style="2" customWidth="1"/>
    <col min="10527" max="10527" width="19.5703125" style="2" customWidth="1"/>
    <col min="10528" max="10528" width="25" style="2" customWidth="1"/>
    <col min="10529" max="10529" width="22.7109375" style="2" customWidth="1"/>
    <col min="10530" max="10530" width="12.5703125" style="2" customWidth="1"/>
    <col min="10531" max="10531" width="18.5703125" style="2" customWidth="1"/>
    <col min="10532" max="10532" width="15.7109375" style="2" customWidth="1"/>
    <col min="10533" max="10538" width="0" style="2" hidden="1" customWidth="1"/>
    <col min="10539" max="10541" width="11.42578125" style="2" customWidth="1"/>
    <col min="10542" max="10542" width="36.42578125" style="2" customWidth="1"/>
    <col min="10543" max="10548" width="11.42578125" style="2" customWidth="1"/>
    <col min="10549" max="10730" width="11.42578125" style="2"/>
    <col min="10731" max="10731" width="5.85546875" style="2" customWidth="1"/>
    <col min="10732" max="10732" width="20.7109375" style="2" customWidth="1"/>
    <col min="10733" max="10733" width="36.85546875" style="2" customWidth="1"/>
    <col min="10734" max="10734" width="28.7109375" style="2" customWidth="1"/>
    <col min="10735" max="10735" width="13.5703125" style="2" customWidth="1"/>
    <col min="10736" max="10742" width="0" style="2" hidden="1" customWidth="1"/>
    <col min="10743" max="10743" width="17.7109375" style="2" customWidth="1"/>
    <col min="10744" max="10745" width="15.140625" style="2" customWidth="1"/>
    <col min="10746" max="10746" width="16.42578125" style="2" customWidth="1"/>
    <col min="10747" max="10747" width="17.28515625" style="2" customWidth="1"/>
    <col min="10748" max="10748" width="19.85546875" style="2" customWidth="1"/>
    <col min="10749" max="10749" width="14.7109375" style="2" customWidth="1"/>
    <col min="10750" max="10750" width="46" style="2" customWidth="1"/>
    <col min="10751" max="10751" width="39.140625" style="2" customWidth="1"/>
    <col min="10752" max="10753" width="0" style="2" hidden="1" customWidth="1"/>
    <col min="10754" max="10754" width="15.7109375" style="2" customWidth="1"/>
    <col min="10755" max="10761" width="0" style="2" hidden="1" customWidth="1"/>
    <col min="10762" max="10762" width="16.28515625" style="2" customWidth="1"/>
    <col min="10763" max="10763" width="15.85546875" style="2" customWidth="1"/>
    <col min="10764" max="10764" width="16.7109375" style="2" customWidth="1"/>
    <col min="10765" max="10765" width="17.140625" style="2" customWidth="1"/>
    <col min="10766" max="10766" width="12.28515625" style="2" customWidth="1"/>
    <col min="10767" max="10767" width="13" style="2" customWidth="1"/>
    <col min="10768" max="10768" width="17.140625" style="2" customWidth="1"/>
    <col min="10769" max="10769" width="23.7109375" style="2" customWidth="1"/>
    <col min="10770" max="10779" width="0" style="2" hidden="1" customWidth="1"/>
    <col min="10780" max="10781" width="19.5703125" style="2" customWidth="1"/>
    <col min="10782" max="10782" width="13.5703125" style="2" customWidth="1"/>
    <col min="10783" max="10783" width="19.5703125" style="2" customWidth="1"/>
    <col min="10784" max="10784" width="25" style="2" customWidth="1"/>
    <col min="10785" max="10785" width="22.7109375" style="2" customWidth="1"/>
    <col min="10786" max="10786" width="12.5703125" style="2" customWidth="1"/>
    <col min="10787" max="10787" width="18.5703125" style="2" customWidth="1"/>
    <col min="10788" max="10788" width="15.7109375" style="2" customWidth="1"/>
    <col min="10789" max="10794" width="0" style="2" hidden="1" customWidth="1"/>
    <col min="10795" max="10797" width="11.42578125" style="2" customWidth="1"/>
    <col min="10798" max="10798" width="36.42578125" style="2" customWidth="1"/>
    <col min="10799" max="10804" width="11.42578125" style="2" customWidth="1"/>
    <col min="10805" max="10986" width="11.42578125" style="2"/>
    <col min="10987" max="10987" width="5.85546875" style="2" customWidth="1"/>
    <col min="10988" max="10988" width="20.7109375" style="2" customWidth="1"/>
    <col min="10989" max="10989" width="36.85546875" style="2" customWidth="1"/>
    <col min="10990" max="10990" width="28.7109375" style="2" customWidth="1"/>
    <col min="10991" max="10991" width="13.5703125" style="2" customWidth="1"/>
    <col min="10992" max="10998" width="0" style="2" hidden="1" customWidth="1"/>
    <col min="10999" max="10999" width="17.7109375" style="2" customWidth="1"/>
    <col min="11000" max="11001" width="15.140625" style="2" customWidth="1"/>
    <col min="11002" max="11002" width="16.42578125" style="2" customWidth="1"/>
    <col min="11003" max="11003" width="17.28515625" style="2" customWidth="1"/>
    <col min="11004" max="11004" width="19.85546875" style="2" customWidth="1"/>
    <col min="11005" max="11005" width="14.7109375" style="2" customWidth="1"/>
    <col min="11006" max="11006" width="46" style="2" customWidth="1"/>
    <col min="11007" max="11007" width="39.140625" style="2" customWidth="1"/>
    <col min="11008" max="11009" width="0" style="2" hidden="1" customWidth="1"/>
    <col min="11010" max="11010" width="15.7109375" style="2" customWidth="1"/>
    <col min="11011" max="11017" width="0" style="2" hidden="1" customWidth="1"/>
    <col min="11018" max="11018" width="16.28515625" style="2" customWidth="1"/>
    <col min="11019" max="11019" width="15.85546875" style="2" customWidth="1"/>
    <col min="11020" max="11020" width="16.7109375" style="2" customWidth="1"/>
    <col min="11021" max="11021" width="17.140625" style="2" customWidth="1"/>
    <col min="11022" max="11022" width="12.28515625" style="2" customWidth="1"/>
    <col min="11023" max="11023" width="13" style="2" customWidth="1"/>
    <col min="11024" max="11024" width="17.140625" style="2" customWidth="1"/>
    <col min="11025" max="11025" width="23.7109375" style="2" customWidth="1"/>
    <col min="11026" max="11035" width="0" style="2" hidden="1" customWidth="1"/>
    <col min="11036" max="11037" width="19.5703125" style="2" customWidth="1"/>
    <col min="11038" max="11038" width="13.5703125" style="2" customWidth="1"/>
    <col min="11039" max="11039" width="19.5703125" style="2" customWidth="1"/>
    <col min="11040" max="11040" width="25" style="2" customWidth="1"/>
    <col min="11041" max="11041" width="22.7109375" style="2" customWidth="1"/>
    <col min="11042" max="11042" width="12.5703125" style="2" customWidth="1"/>
    <col min="11043" max="11043" width="18.5703125" style="2" customWidth="1"/>
    <col min="11044" max="11044" width="15.7109375" style="2" customWidth="1"/>
    <col min="11045" max="11050" width="0" style="2" hidden="1" customWidth="1"/>
    <col min="11051" max="11053" width="11.42578125" style="2" customWidth="1"/>
    <col min="11054" max="11054" width="36.42578125" style="2" customWidth="1"/>
    <col min="11055" max="11060" width="11.42578125" style="2" customWidth="1"/>
    <col min="11061" max="11242" width="11.42578125" style="2"/>
    <col min="11243" max="11243" width="5.85546875" style="2" customWidth="1"/>
    <col min="11244" max="11244" width="20.7109375" style="2" customWidth="1"/>
    <col min="11245" max="11245" width="36.85546875" style="2" customWidth="1"/>
    <col min="11246" max="11246" width="28.7109375" style="2" customWidth="1"/>
    <col min="11247" max="11247" width="13.5703125" style="2" customWidth="1"/>
    <col min="11248" max="11254" width="0" style="2" hidden="1" customWidth="1"/>
    <col min="11255" max="11255" width="17.7109375" style="2" customWidth="1"/>
    <col min="11256" max="11257" width="15.140625" style="2" customWidth="1"/>
    <col min="11258" max="11258" width="16.42578125" style="2" customWidth="1"/>
    <col min="11259" max="11259" width="17.28515625" style="2" customWidth="1"/>
    <col min="11260" max="11260" width="19.85546875" style="2" customWidth="1"/>
    <col min="11261" max="11261" width="14.7109375" style="2" customWidth="1"/>
    <col min="11262" max="11262" width="46" style="2" customWidth="1"/>
    <col min="11263" max="11263" width="39.140625" style="2" customWidth="1"/>
    <col min="11264" max="11265" width="0" style="2" hidden="1" customWidth="1"/>
    <col min="11266" max="11266" width="15.7109375" style="2" customWidth="1"/>
    <col min="11267" max="11273" width="0" style="2" hidden="1" customWidth="1"/>
    <col min="11274" max="11274" width="16.28515625" style="2" customWidth="1"/>
    <col min="11275" max="11275" width="15.85546875" style="2" customWidth="1"/>
    <col min="11276" max="11276" width="16.7109375" style="2" customWidth="1"/>
    <col min="11277" max="11277" width="17.140625" style="2" customWidth="1"/>
    <col min="11278" max="11278" width="12.28515625" style="2" customWidth="1"/>
    <col min="11279" max="11279" width="13" style="2" customWidth="1"/>
    <col min="11280" max="11280" width="17.140625" style="2" customWidth="1"/>
    <col min="11281" max="11281" width="23.7109375" style="2" customWidth="1"/>
    <col min="11282" max="11291" width="0" style="2" hidden="1" customWidth="1"/>
    <col min="11292" max="11293" width="19.5703125" style="2" customWidth="1"/>
    <col min="11294" max="11294" width="13.5703125" style="2" customWidth="1"/>
    <col min="11295" max="11295" width="19.5703125" style="2" customWidth="1"/>
    <col min="11296" max="11296" width="25" style="2" customWidth="1"/>
    <col min="11297" max="11297" width="22.7109375" style="2" customWidth="1"/>
    <col min="11298" max="11298" width="12.5703125" style="2" customWidth="1"/>
    <col min="11299" max="11299" width="18.5703125" style="2" customWidth="1"/>
    <col min="11300" max="11300" width="15.7109375" style="2" customWidth="1"/>
    <col min="11301" max="11306" width="0" style="2" hidden="1" customWidth="1"/>
    <col min="11307" max="11309" width="11.42578125" style="2" customWidth="1"/>
    <col min="11310" max="11310" width="36.42578125" style="2" customWidth="1"/>
    <col min="11311" max="11316" width="11.42578125" style="2" customWidth="1"/>
    <col min="11317" max="11498" width="11.42578125" style="2"/>
    <col min="11499" max="11499" width="5.85546875" style="2" customWidth="1"/>
    <col min="11500" max="11500" width="20.7109375" style="2" customWidth="1"/>
    <col min="11501" max="11501" width="36.85546875" style="2" customWidth="1"/>
    <col min="11502" max="11502" width="28.7109375" style="2" customWidth="1"/>
    <col min="11503" max="11503" width="13.5703125" style="2" customWidth="1"/>
    <col min="11504" max="11510" width="0" style="2" hidden="1" customWidth="1"/>
    <col min="11511" max="11511" width="17.7109375" style="2" customWidth="1"/>
    <col min="11512" max="11513" width="15.140625" style="2" customWidth="1"/>
    <col min="11514" max="11514" width="16.42578125" style="2" customWidth="1"/>
    <col min="11515" max="11515" width="17.28515625" style="2" customWidth="1"/>
    <col min="11516" max="11516" width="19.85546875" style="2" customWidth="1"/>
    <col min="11517" max="11517" width="14.7109375" style="2" customWidth="1"/>
    <col min="11518" max="11518" width="46" style="2" customWidth="1"/>
    <col min="11519" max="11519" width="39.140625" style="2" customWidth="1"/>
    <col min="11520" max="11521" width="0" style="2" hidden="1" customWidth="1"/>
    <col min="11522" max="11522" width="15.7109375" style="2" customWidth="1"/>
    <col min="11523" max="11529" width="0" style="2" hidden="1" customWidth="1"/>
    <col min="11530" max="11530" width="16.28515625" style="2" customWidth="1"/>
    <col min="11531" max="11531" width="15.85546875" style="2" customWidth="1"/>
    <col min="11532" max="11532" width="16.7109375" style="2" customWidth="1"/>
    <col min="11533" max="11533" width="17.140625" style="2" customWidth="1"/>
    <col min="11534" max="11534" width="12.28515625" style="2" customWidth="1"/>
    <col min="11535" max="11535" width="13" style="2" customWidth="1"/>
    <col min="11536" max="11536" width="17.140625" style="2" customWidth="1"/>
    <col min="11537" max="11537" width="23.7109375" style="2" customWidth="1"/>
    <col min="11538" max="11547" width="0" style="2" hidden="1" customWidth="1"/>
    <col min="11548" max="11549" width="19.5703125" style="2" customWidth="1"/>
    <col min="11550" max="11550" width="13.5703125" style="2" customWidth="1"/>
    <col min="11551" max="11551" width="19.5703125" style="2" customWidth="1"/>
    <col min="11552" max="11552" width="25" style="2" customWidth="1"/>
    <col min="11553" max="11553" width="22.7109375" style="2" customWidth="1"/>
    <col min="11554" max="11554" width="12.5703125" style="2" customWidth="1"/>
    <col min="11555" max="11555" width="18.5703125" style="2" customWidth="1"/>
    <col min="11556" max="11556" width="15.7109375" style="2" customWidth="1"/>
    <col min="11557" max="11562" width="0" style="2" hidden="1" customWidth="1"/>
    <col min="11563" max="11565" width="11.42578125" style="2" customWidth="1"/>
    <col min="11566" max="11566" width="36.42578125" style="2" customWidth="1"/>
    <col min="11567" max="11572" width="11.42578125" style="2" customWidth="1"/>
    <col min="11573" max="11754" width="11.42578125" style="2"/>
    <col min="11755" max="11755" width="5.85546875" style="2" customWidth="1"/>
    <col min="11756" max="11756" width="20.7109375" style="2" customWidth="1"/>
    <col min="11757" max="11757" width="36.85546875" style="2" customWidth="1"/>
    <col min="11758" max="11758" width="28.7109375" style="2" customWidth="1"/>
    <col min="11759" max="11759" width="13.5703125" style="2" customWidth="1"/>
    <col min="11760" max="11766" width="0" style="2" hidden="1" customWidth="1"/>
    <col min="11767" max="11767" width="17.7109375" style="2" customWidth="1"/>
    <col min="11768" max="11769" width="15.140625" style="2" customWidth="1"/>
    <col min="11770" max="11770" width="16.42578125" style="2" customWidth="1"/>
    <col min="11771" max="11771" width="17.28515625" style="2" customWidth="1"/>
    <col min="11772" max="11772" width="19.85546875" style="2" customWidth="1"/>
    <col min="11773" max="11773" width="14.7109375" style="2" customWidth="1"/>
    <col min="11774" max="11774" width="46" style="2" customWidth="1"/>
    <col min="11775" max="11775" width="39.140625" style="2" customWidth="1"/>
    <col min="11776" max="11777" width="0" style="2" hidden="1" customWidth="1"/>
    <col min="11778" max="11778" width="15.7109375" style="2" customWidth="1"/>
    <col min="11779" max="11785" width="0" style="2" hidden="1" customWidth="1"/>
    <col min="11786" max="11786" width="16.28515625" style="2" customWidth="1"/>
    <col min="11787" max="11787" width="15.85546875" style="2" customWidth="1"/>
    <col min="11788" max="11788" width="16.7109375" style="2" customWidth="1"/>
    <col min="11789" max="11789" width="17.140625" style="2" customWidth="1"/>
    <col min="11790" max="11790" width="12.28515625" style="2" customWidth="1"/>
    <col min="11791" max="11791" width="13" style="2" customWidth="1"/>
    <col min="11792" max="11792" width="17.140625" style="2" customWidth="1"/>
    <col min="11793" max="11793" width="23.7109375" style="2" customWidth="1"/>
    <col min="11794" max="11803" width="0" style="2" hidden="1" customWidth="1"/>
    <col min="11804" max="11805" width="19.5703125" style="2" customWidth="1"/>
    <col min="11806" max="11806" width="13.5703125" style="2" customWidth="1"/>
    <col min="11807" max="11807" width="19.5703125" style="2" customWidth="1"/>
    <col min="11808" max="11808" width="25" style="2" customWidth="1"/>
    <col min="11809" max="11809" width="22.7109375" style="2" customWidth="1"/>
    <col min="11810" max="11810" width="12.5703125" style="2" customWidth="1"/>
    <col min="11811" max="11811" width="18.5703125" style="2" customWidth="1"/>
    <col min="11812" max="11812" width="15.7109375" style="2" customWidth="1"/>
    <col min="11813" max="11818" width="0" style="2" hidden="1" customWidth="1"/>
    <col min="11819" max="11821" width="11.42578125" style="2" customWidth="1"/>
    <col min="11822" max="11822" width="36.42578125" style="2" customWidth="1"/>
    <col min="11823" max="11828" width="11.42578125" style="2" customWidth="1"/>
    <col min="11829" max="12010" width="11.42578125" style="2"/>
    <col min="12011" max="12011" width="5.85546875" style="2" customWidth="1"/>
    <col min="12012" max="12012" width="20.7109375" style="2" customWidth="1"/>
    <col min="12013" max="12013" width="36.85546875" style="2" customWidth="1"/>
    <col min="12014" max="12014" width="28.7109375" style="2" customWidth="1"/>
    <col min="12015" max="12015" width="13.5703125" style="2" customWidth="1"/>
    <col min="12016" max="12022" width="0" style="2" hidden="1" customWidth="1"/>
    <col min="12023" max="12023" width="17.7109375" style="2" customWidth="1"/>
    <col min="12024" max="12025" width="15.140625" style="2" customWidth="1"/>
    <col min="12026" max="12026" width="16.42578125" style="2" customWidth="1"/>
    <col min="12027" max="12027" width="17.28515625" style="2" customWidth="1"/>
    <col min="12028" max="12028" width="19.85546875" style="2" customWidth="1"/>
    <col min="12029" max="12029" width="14.7109375" style="2" customWidth="1"/>
    <col min="12030" max="12030" width="46" style="2" customWidth="1"/>
    <col min="12031" max="12031" width="39.140625" style="2" customWidth="1"/>
    <col min="12032" max="12033" width="0" style="2" hidden="1" customWidth="1"/>
    <col min="12034" max="12034" width="15.7109375" style="2" customWidth="1"/>
    <col min="12035" max="12041" width="0" style="2" hidden="1" customWidth="1"/>
    <col min="12042" max="12042" width="16.28515625" style="2" customWidth="1"/>
    <col min="12043" max="12043" width="15.85546875" style="2" customWidth="1"/>
    <col min="12044" max="12044" width="16.7109375" style="2" customWidth="1"/>
    <col min="12045" max="12045" width="17.140625" style="2" customWidth="1"/>
    <col min="12046" max="12046" width="12.28515625" style="2" customWidth="1"/>
    <col min="12047" max="12047" width="13" style="2" customWidth="1"/>
    <col min="12048" max="12048" width="17.140625" style="2" customWidth="1"/>
    <col min="12049" max="12049" width="23.7109375" style="2" customWidth="1"/>
    <col min="12050" max="12059" width="0" style="2" hidden="1" customWidth="1"/>
    <col min="12060" max="12061" width="19.5703125" style="2" customWidth="1"/>
    <col min="12062" max="12062" width="13.5703125" style="2" customWidth="1"/>
    <col min="12063" max="12063" width="19.5703125" style="2" customWidth="1"/>
    <col min="12064" max="12064" width="25" style="2" customWidth="1"/>
    <col min="12065" max="12065" width="22.7109375" style="2" customWidth="1"/>
    <col min="12066" max="12066" width="12.5703125" style="2" customWidth="1"/>
    <col min="12067" max="12067" width="18.5703125" style="2" customWidth="1"/>
    <col min="12068" max="12068" width="15.7109375" style="2" customWidth="1"/>
    <col min="12069" max="12074" width="0" style="2" hidden="1" customWidth="1"/>
    <col min="12075" max="12077" width="11.42578125" style="2" customWidth="1"/>
    <col min="12078" max="12078" width="36.42578125" style="2" customWidth="1"/>
    <col min="12079" max="12084" width="11.42578125" style="2" customWidth="1"/>
    <col min="12085" max="12266" width="11.42578125" style="2"/>
    <col min="12267" max="12267" width="5.85546875" style="2" customWidth="1"/>
    <col min="12268" max="12268" width="20.7109375" style="2" customWidth="1"/>
    <col min="12269" max="12269" width="36.85546875" style="2" customWidth="1"/>
    <col min="12270" max="12270" width="28.7109375" style="2" customWidth="1"/>
    <col min="12271" max="12271" width="13.5703125" style="2" customWidth="1"/>
    <col min="12272" max="12278" width="0" style="2" hidden="1" customWidth="1"/>
    <col min="12279" max="12279" width="17.7109375" style="2" customWidth="1"/>
    <col min="12280" max="12281" width="15.140625" style="2" customWidth="1"/>
    <col min="12282" max="12282" width="16.42578125" style="2" customWidth="1"/>
    <col min="12283" max="12283" width="17.28515625" style="2" customWidth="1"/>
    <col min="12284" max="12284" width="19.85546875" style="2" customWidth="1"/>
    <col min="12285" max="12285" width="14.7109375" style="2" customWidth="1"/>
    <col min="12286" max="12286" width="46" style="2" customWidth="1"/>
    <col min="12287" max="12287" width="39.140625" style="2" customWidth="1"/>
    <col min="12288" max="12289" width="0" style="2" hidden="1" customWidth="1"/>
    <col min="12290" max="12290" width="15.7109375" style="2" customWidth="1"/>
    <col min="12291" max="12297" width="0" style="2" hidden="1" customWidth="1"/>
    <col min="12298" max="12298" width="16.28515625" style="2" customWidth="1"/>
    <col min="12299" max="12299" width="15.85546875" style="2" customWidth="1"/>
    <col min="12300" max="12300" width="16.7109375" style="2" customWidth="1"/>
    <col min="12301" max="12301" width="17.140625" style="2" customWidth="1"/>
    <col min="12302" max="12302" width="12.28515625" style="2" customWidth="1"/>
    <col min="12303" max="12303" width="13" style="2" customWidth="1"/>
    <col min="12304" max="12304" width="17.140625" style="2" customWidth="1"/>
    <col min="12305" max="12305" width="23.7109375" style="2" customWidth="1"/>
    <col min="12306" max="12315" width="0" style="2" hidden="1" customWidth="1"/>
    <col min="12316" max="12317" width="19.5703125" style="2" customWidth="1"/>
    <col min="12318" max="12318" width="13.5703125" style="2" customWidth="1"/>
    <col min="12319" max="12319" width="19.5703125" style="2" customWidth="1"/>
    <col min="12320" max="12320" width="25" style="2" customWidth="1"/>
    <col min="12321" max="12321" width="22.7109375" style="2" customWidth="1"/>
    <col min="12322" max="12322" width="12.5703125" style="2" customWidth="1"/>
    <col min="12323" max="12323" width="18.5703125" style="2" customWidth="1"/>
    <col min="12324" max="12324" width="15.7109375" style="2" customWidth="1"/>
    <col min="12325" max="12330" width="0" style="2" hidden="1" customWidth="1"/>
    <col min="12331" max="12333" width="11.42578125" style="2" customWidth="1"/>
    <col min="12334" max="12334" width="36.42578125" style="2" customWidth="1"/>
    <col min="12335" max="12340" width="11.42578125" style="2" customWidth="1"/>
    <col min="12341" max="12522" width="11.42578125" style="2"/>
    <col min="12523" max="12523" width="5.85546875" style="2" customWidth="1"/>
    <col min="12524" max="12524" width="20.7109375" style="2" customWidth="1"/>
    <col min="12525" max="12525" width="36.85546875" style="2" customWidth="1"/>
    <col min="12526" max="12526" width="28.7109375" style="2" customWidth="1"/>
    <col min="12527" max="12527" width="13.5703125" style="2" customWidth="1"/>
    <col min="12528" max="12534" width="0" style="2" hidden="1" customWidth="1"/>
    <col min="12535" max="12535" width="17.7109375" style="2" customWidth="1"/>
    <col min="12536" max="12537" width="15.140625" style="2" customWidth="1"/>
    <col min="12538" max="12538" width="16.42578125" style="2" customWidth="1"/>
    <col min="12539" max="12539" width="17.28515625" style="2" customWidth="1"/>
    <col min="12540" max="12540" width="19.85546875" style="2" customWidth="1"/>
    <col min="12541" max="12541" width="14.7109375" style="2" customWidth="1"/>
    <col min="12542" max="12542" width="46" style="2" customWidth="1"/>
    <col min="12543" max="12543" width="39.140625" style="2" customWidth="1"/>
    <col min="12544" max="12545" width="0" style="2" hidden="1" customWidth="1"/>
    <col min="12546" max="12546" width="15.7109375" style="2" customWidth="1"/>
    <col min="12547" max="12553" width="0" style="2" hidden="1" customWidth="1"/>
    <col min="12554" max="12554" width="16.28515625" style="2" customWidth="1"/>
    <col min="12555" max="12555" width="15.85546875" style="2" customWidth="1"/>
    <col min="12556" max="12556" width="16.7109375" style="2" customWidth="1"/>
    <col min="12557" max="12557" width="17.140625" style="2" customWidth="1"/>
    <col min="12558" max="12558" width="12.28515625" style="2" customWidth="1"/>
    <col min="12559" max="12559" width="13" style="2" customWidth="1"/>
    <col min="12560" max="12560" width="17.140625" style="2" customWidth="1"/>
    <col min="12561" max="12561" width="23.7109375" style="2" customWidth="1"/>
    <col min="12562" max="12571" width="0" style="2" hidden="1" customWidth="1"/>
    <col min="12572" max="12573" width="19.5703125" style="2" customWidth="1"/>
    <col min="12574" max="12574" width="13.5703125" style="2" customWidth="1"/>
    <col min="12575" max="12575" width="19.5703125" style="2" customWidth="1"/>
    <col min="12576" max="12576" width="25" style="2" customWidth="1"/>
    <col min="12577" max="12577" width="22.7109375" style="2" customWidth="1"/>
    <col min="12578" max="12578" width="12.5703125" style="2" customWidth="1"/>
    <col min="12579" max="12579" width="18.5703125" style="2" customWidth="1"/>
    <col min="12580" max="12580" width="15.7109375" style="2" customWidth="1"/>
    <col min="12581" max="12586" width="0" style="2" hidden="1" customWidth="1"/>
    <col min="12587" max="12589" width="11.42578125" style="2" customWidth="1"/>
    <col min="12590" max="12590" width="36.42578125" style="2" customWidth="1"/>
    <col min="12591" max="12596" width="11.42578125" style="2" customWidth="1"/>
    <col min="12597" max="12778" width="11.42578125" style="2"/>
    <col min="12779" max="12779" width="5.85546875" style="2" customWidth="1"/>
    <col min="12780" max="12780" width="20.7109375" style="2" customWidth="1"/>
    <col min="12781" max="12781" width="36.85546875" style="2" customWidth="1"/>
    <col min="12782" max="12782" width="28.7109375" style="2" customWidth="1"/>
    <col min="12783" max="12783" width="13.5703125" style="2" customWidth="1"/>
    <col min="12784" max="12790" width="0" style="2" hidden="1" customWidth="1"/>
    <col min="12791" max="12791" width="17.7109375" style="2" customWidth="1"/>
    <col min="12792" max="12793" width="15.140625" style="2" customWidth="1"/>
    <col min="12794" max="12794" width="16.42578125" style="2" customWidth="1"/>
    <col min="12795" max="12795" width="17.28515625" style="2" customWidth="1"/>
    <col min="12796" max="12796" width="19.85546875" style="2" customWidth="1"/>
    <col min="12797" max="12797" width="14.7109375" style="2" customWidth="1"/>
    <col min="12798" max="12798" width="46" style="2" customWidth="1"/>
    <col min="12799" max="12799" width="39.140625" style="2" customWidth="1"/>
    <col min="12800" max="12801" width="0" style="2" hidden="1" customWidth="1"/>
    <col min="12802" max="12802" width="15.7109375" style="2" customWidth="1"/>
    <col min="12803" max="12809" width="0" style="2" hidden="1" customWidth="1"/>
    <col min="12810" max="12810" width="16.28515625" style="2" customWidth="1"/>
    <col min="12811" max="12811" width="15.85546875" style="2" customWidth="1"/>
    <col min="12812" max="12812" width="16.7109375" style="2" customWidth="1"/>
    <col min="12813" max="12813" width="17.140625" style="2" customWidth="1"/>
    <col min="12814" max="12814" width="12.28515625" style="2" customWidth="1"/>
    <col min="12815" max="12815" width="13" style="2" customWidth="1"/>
    <col min="12816" max="12816" width="17.140625" style="2" customWidth="1"/>
    <col min="12817" max="12817" width="23.7109375" style="2" customWidth="1"/>
    <col min="12818" max="12827" width="0" style="2" hidden="1" customWidth="1"/>
    <col min="12828" max="12829" width="19.5703125" style="2" customWidth="1"/>
    <col min="12830" max="12830" width="13.5703125" style="2" customWidth="1"/>
    <col min="12831" max="12831" width="19.5703125" style="2" customWidth="1"/>
    <col min="12832" max="12832" width="25" style="2" customWidth="1"/>
    <col min="12833" max="12833" width="22.7109375" style="2" customWidth="1"/>
    <col min="12834" max="12834" width="12.5703125" style="2" customWidth="1"/>
    <col min="12835" max="12835" width="18.5703125" style="2" customWidth="1"/>
    <col min="12836" max="12836" width="15.7109375" style="2" customWidth="1"/>
    <col min="12837" max="12842" width="0" style="2" hidden="1" customWidth="1"/>
    <col min="12843" max="12845" width="11.42578125" style="2" customWidth="1"/>
    <col min="12846" max="12846" width="36.42578125" style="2" customWidth="1"/>
    <col min="12847" max="12852" width="11.42578125" style="2" customWidth="1"/>
    <col min="12853" max="13034" width="11.42578125" style="2"/>
    <col min="13035" max="13035" width="5.85546875" style="2" customWidth="1"/>
    <col min="13036" max="13036" width="20.7109375" style="2" customWidth="1"/>
    <col min="13037" max="13037" width="36.85546875" style="2" customWidth="1"/>
    <col min="13038" max="13038" width="28.7109375" style="2" customWidth="1"/>
    <col min="13039" max="13039" width="13.5703125" style="2" customWidth="1"/>
    <col min="13040" max="13046" width="0" style="2" hidden="1" customWidth="1"/>
    <col min="13047" max="13047" width="17.7109375" style="2" customWidth="1"/>
    <col min="13048" max="13049" width="15.140625" style="2" customWidth="1"/>
    <col min="13050" max="13050" width="16.42578125" style="2" customWidth="1"/>
    <col min="13051" max="13051" width="17.28515625" style="2" customWidth="1"/>
    <col min="13052" max="13052" width="19.85546875" style="2" customWidth="1"/>
    <col min="13053" max="13053" width="14.7109375" style="2" customWidth="1"/>
    <col min="13054" max="13054" width="46" style="2" customWidth="1"/>
    <col min="13055" max="13055" width="39.140625" style="2" customWidth="1"/>
    <col min="13056" max="13057" width="0" style="2" hidden="1" customWidth="1"/>
    <col min="13058" max="13058" width="15.7109375" style="2" customWidth="1"/>
    <col min="13059" max="13065" width="0" style="2" hidden="1" customWidth="1"/>
    <col min="13066" max="13066" width="16.28515625" style="2" customWidth="1"/>
    <col min="13067" max="13067" width="15.85546875" style="2" customWidth="1"/>
    <col min="13068" max="13068" width="16.7109375" style="2" customWidth="1"/>
    <col min="13069" max="13069" width="17.140625" style="2" customWidth="1"/>
    <col min="13070" max="13070" width="12.28515625" style="2" customWidth="1"/>
    <col min="13071" max="13071" width="13" style="2" customWidth="1"/>
    <col min="13072" max="13072" width="17.140625" style="2" customWidth="1"/>
    <col min="13073" max="13073" width="23.7109375" style="2" customWidth="1"/>
    <col min="13074" max="13083" width="0" style="2" hidden="1" customWidth="1"/>
    <col min="13084" max="13085" width="19.5703125" style="2" customWidth="1"/>
    <col min="13086" max="13086" width="13.5703125" style="2" customWidth="1"/>
    <col min="13087" max="13087" width="19.5703125" style="2" customWidth="1"/>
    <col min="13088" max="13088" width="25" style="2" customWidth="1"/>
    <col min="13089" max="13089" width="22.7109375" style="2" customWidth="1"/>
    <col min="13090" max="13090" width="12.5703125" style="2" customWidth="1"/>
    <col min="13091" max="13091" width="18.5703125" style="2" customWidth="1"/>
    <col min="13092" max="13092" width="15.7109375" style="2" customWidth="1"/>
    <col min="13093" max="13098" width="0" style="2" hidden="1" customWidth="1"/>
    <col min="13099" max="13101" width="11.42578125" style="2" customWidth="1"/>
    <col min="13102" max="13102" width="36.42578125" style="2" customWidth="1"/>
    <col min="13103" max="13108" width="11.42578125" style="2" customWidth="1"/>
    <col min="13109" max="13290" width="11.42578125" style="2"/>
    <col min="13291" max="13291" width="5.85546875" style="2" customWidth="1"/>
    <col min="13292" max="13292" width="20.7109375" style="2" customWidth="1"/>
    <col min="13293" max="13293" width="36.85546875" style="2" customWidth="1"/>
    <col min="13294" max="13294" width="28.7109375" style="2" customWidth="1"/>
    <col min="13295" max="13295" width="13.5703125" style="2" customWidth="1"/>
    <col min="13296" max="13302" width="0" style="2" hidden="1" customWidth="1"/>
    <col min="13303" max="13303" width="17.7109375" style="2" customWidth="1"/>
    <col min="13304" max="13305" width="15.140625" style="2" customWidth="1"/>
    <col min="13306" max="13306" width="16.42578125" style="2" customWidth="1"/>
    <col min="13307" max="13307" width="17.28515625" style="2" customWidth="1"/>
    <col min="13308" max="13308" width="19.85546875" style="2" customWidth="1"/>
    <col min="13309" max="13309" width="14.7109375" style="2" customWidth="1"/>
    <col min="13310" max="13310" width="46" style="2" customWidth="1"/>
    <col min="13311" max="13311" width="39.140625" style="2" customWidth="1"/>
    <col min="13312" max="13313" width="0" style="2" hidden="1" customWidth="1"/>
    <col min="13314" max="13314" width="15.7109375" style="2" customWidth="1"/>
    <col min="13315" max="13321" width="0" style="2" hidden="1" customWidth="1"/>
    <col min="13322" max="13322" width="16.28515625" style="2" customWidth="1"/>
    <col min="13323" max="13323" width="15.85546875" style="2" customWidth="1"/>
    <col min="13324" max="13324" width="16.7109375" style="2" customWidth="1"/>
    <col min="13325" max="13325" width="17.140625" style="2" customWidth="1"/>
    <col min="13326" max="13326" width="12.28515625" style="2" customWidth="1"/>
    <col min="13327" max="13327" width="13" style="2" customWidth="1"/>
    <col min="13328" max="13328" width="17.140625" style="2" customWidth="1"/>
    <col min="13329" max="13329" width="23.7109375" style="2" customWidth="1"/>
    <col min="13330" max="13339" width="0" style="2" hidden="1" customWidth="1"/>
    <col min="13340" max="13341" width="19.5703125" style="2" customWidth="1"/>
    <col min="13342" max="13342" width="13.5703125" style="2" customWidth="1"/>
    <col min="13343" max="13343" width="19.5703125" style="2" customWidth="1"/>
    <col min="13344" max="13344" width="25" style="2" customWidth="1"/>
    <col min="13345" max="13345" width="22.7109375" style="2" customWidth="1"/>
    <col min="13346" max="13346" width="12.5703125" style="2" customWidth="1"/>
    <col min="13347" max="13347" width="18.5703125" style="2" customWidth="1"/>
    <col min="13348" max="13348" width="15.7109375" style="2" customWidth="1"/>
    <col min="13349" max="13354" width="0" style="2" hidden="1" customWidth="1"/>
    <col min="13355" max="13357" width="11.42578125" style="2" customWidth="1"/>
    <col min="13358" max="13358" width="36.42578125" style="2" customWidth="1"/>
    <col min="13359" max="13364" width="11.42578125" style="2" customWidth="1"/>
    <col min="13365" max="13546" width="11.42578125" style="2"/>
    <col min="13547" max="13547" width="5.85546875" style="2" customWidth="1"/>
    <col min="13548" max="13548" width="20.7109375" style="2" customWidth="1"/>
    <col min="13549" max="13549" width="36.85546875" style="2" customWidth="1"/>
    <col min="13550" max="13550" width="28.7109375" style="2" customWidth="1"/>
    <col min="13551" max="13551" width="13.5703125" style="2" customWidth="1"/>
    <col min="13552" max="13558" width="0" style="2" hidden="1" customWidth="1"/>
    <col min="13559" max="13559" width="17.7109375" style="2" customWidth="1"/>
    <col min="13560" max="13561" width="15.140625" style="2" customWidth="1"/>
    <col min="13562" max="13562" width="16.42578125" style="2" customWidth="1"/>
    <col min="13563" max="13563" width="17.28515625" style="2" customWidth="1"/>
    <col min="13564" max="13564" width="19.85546875" style="2" customWidth="1"/>
    <col min="13565" max="13565" width="14.7109375" style="2" customWidth="1"/>
    <col min="13566" max="13566" width="46" style="2" customWidth="1"/>
    <col min="13567" max="13567" width="39.140625" style="2" customWidth="1"/>
    <col min="13568" max="13569" width="0" style="2" hidden="1" customWidth="1"/>
    <col min="13570" max="13570" width="15.7109375" style="2" customWidth="1"/>
    <col min="13571" max="13577" width="0" style="2" hidden="1" customWidth="1"/>
    <col min="13578" max="13578" width="16.28515625" style="2" customWidth="1"/>
    <col min="13579" max="13579" width="15.85546875" style="2" customWidth="1"/>
    <col min="13580" max="13580" width="16.7109375" style="2" customWidth="1"/>
    <col min="13581" max="13581" width="17.140625" style="2" customWidth="1"/>
    <col min="13582" max="13582" width="12.28515625" style="2" customWidth="1"/>
    <col min="13583" max="13583" width="13" style="2" customWidth="1"/>
    <col min="13584" max="13584" width="17.140625" style="2" customWidth="1"/>
    <col min="13585" max="13585" width="23.7109375" style="2" customWidth="1"/>
    <col min="13586" max="13595" width="0" style="2" hidden="1" customWidth="1"/>
    <col min="13596" max="13597" width="19.5703125" style="2" customWidth="1"/>
    <col min="13598" max="13598" width="13.5703125" style="2" customWidth="1"/>
    <col min="13599" max="13599" width="19.5703125" style="2" customWidth="1"/>
    <col min="13600" max="13600" width="25" style="2" customWidth="1"/>
    <col min="13601" max="13601" width="22.7109375" style="2" customWidth="1"/>
    <col min="13602" max="13602" width="12.5703125" style="2" customWidth="1"/>
    <col min="13603" max="13603" width="18.5703125" style="2" customWidth="1"/>
    <col min="13604" max="13604" width="15.7109375" style="2" customWidth="1"/>
    <col min="13605" max="13610" width="0" style="2" hidden="1" customWidth="1"/>
    <col min="13611" max="13613" width="11.42578125" style="2" customWidth="1"/>
    <col min="13614" max="13614" width="36.42578125" style="2" customWidth="1"/>
    <col min="13615" max="13620" width="11.42578125" style="2" customWidth="1"/>
    <col min="13621" max="13802" width="11.42578125" style="2"/>
    <col min="13803" max="13803" width="5.85546875" style="2" customWidth="1"/>
    <col min="13804" max="13804" width="20.7109375" style="2" customWidth="1"/>
    <col min="13805" max="13805" width="36.85546875" style="2" customWidth="1"/>
    <col min="13806" max="13806" width="28.7109375" style="2" customWidth="1"/>
    <col min="13807" max="13807" width="13.5703125" style="2" customWidth="1"/>
    <col min="13808" max="13814" width="0" style="2" hidden="1" customWidth="1"/>
    <col min="13815" max="13815" width="17.7109375" style="2" customWidth="1"/>
    <col min="13816" max="13817" width="15.140625" style="2" customWidth="1"/>
    <col min="13818" max="13818" width="16.42578125" style="2" customWidth="1"/>
    <col min="13819" max="13819" width="17.28515625" style="2" customWidth="1"/>
    <col min="13820" max="13820" width="19.85546875" style="2" customWidth="1"/>
    <col min="13821" max="13821" width="14.7109375" style="2" customWidth="1"/>
    <col min="13822" max="13822" width="46" style="2" customWidth="1"/>
    <col min="13823" max="13823" width="39.140625" style="2" customWidth="1"/>
    <col min="13824" max="13825" width="0" style="2" hidden="1" customWidth="1"/>
    <col min="13826" max="13826" width="15.7109375" style="2" customWidth="1"/>
    <col min="13827" max="13833" width="0" style="2" hidden="1" customWidth="1"/>
    <col min="13834" max="13834" width="16.28515625" style="2" customWidth="1"/>
    <col min="13835" max="13835" width="15.85546875" style="2" customWidth="1"/>
    <col min="13836" max="13836" width="16.7109375" style="2" customWidth="1"/>
    <col min="13837" max="13837" width="17.140625" style="2" customWidth="1"/>
    <col min="13838" max="13838" width="12.28515625" style="2" customWidth="1"/>
    <col min="13839" max="13839" width="13" style="2" customWidth="1"/>
    <col min="13840" max="13840" width="17.140625" style="2" customWidth="1"/>
    <col min="13841" max="13841" width="23.7109375" style="2" customWidth="1"/>
    <col min="13842" max="13851" width="0" style="2" hidden="1" customWidth="1"/>
    <col min="13852" max="13853" width="19.5703125" style="2" customWidth="1"/>
    <col min="13854" max="13854" width="13.5703125" style="2" customWidth="1"/>
    <col min="13855" max="13855" width="19.5703125" style="2" customWidth="1"/>
    <col min="13856" max="13856" width="25" style="2" customWidth="1"/>
    <col min="13857" max="13857" width="22.7109375" style="2" customWidth="1"/>
    <col min="13858" max="13858" width="12.5703125" style="2" customWidth="1"/>
    <col min="13859" max="13859" width="18.5703125" style="2" customWidth="1"/>
    <col min="13860" max="13860" width="15.7109375" style="2" customWidth="1"/>
    <col min="13861" max="13866" width="0" style="2" hidden="1" customWidth="1"/>
    <col min="13867" max="13869" width="11.42578125" style="2" customWidth="1"/>
    <col min="13870" max="13870" width="36.42578125" style="2" customWidth="1"/>
    <col min="13871" max="13876" width="11.42578125" style="2" customWidth="1"/>
    <col min="13877" max="14058" width="11.42578125" style="2"/>
    <col min="14059" max="14059" width="5.85546875" style="2" customWidth="1"/>
    <col min="14060" max="14060" width="20.7109375" style="2" customWidth="1"/>
    <col min="14061" max="14061" width="36.85546875" style="2" customWidth="1"/>
    <col min="14062" max="14062" width="28.7109375" style="2" customWidth="1"/>
    <col min="14063" max="14063" width="13.5703125" style="2" customWidth="1"/>
    <col min="14064" max="14070" width="0" style="2" hidden="1" customWidth="1"/>
    <col min="14071" max="14071" width="17.7109375" style="2" customWidth="1"/>
    <col min="14072" max="14073" width="15.140625" style="2" customWidth="1"/>
    <col min="14074" max="14074" width="16.42578125" style="2" customWidth="1"/>
    <col min="14075" max="14075" width="17.28515625" style="2" customWidth="1"/>
    <col min="14076" max="14076" width="19.85546875" style="2" customWidth="1"/>
    <col min="14077" max="14077" width="14.7109375" style="2" customWidth="1"/>
    <col min="14078" max="14078" width="46" style="2" customWidth="1"/>
    <col min="14079" max="14079" width="39.140625" style="2" customWidth="1"/>
    <col min="14080" max="14081" width="0" style="2" hidden="1" customWidth="1"/>
    <col min="14082" max="14082" width="15.7109375" style="2" customWidth="1"/>
    <col min="14083" max="14089" width="0" style="2" hidden="1" customWidth="1"/>
    <col min="14090" max="14090" width="16.28515625" style="2" customWidth="1"/>
    <col min="14091" max="14091" width="15.85546875" style="2" customWidth="1"/>
    <col min="14092" max="14092" width="16.7109375" style="2" customWidth="1"/>
    <col min="14093" max="14093" width="17.140625" style="2" customWidth="1"/>
    <col min="14094" max="14094" width="12.28515625" style="2" customWidth="1"/>
    <col min="14095" max="14095" width="13" style="2" customWidth="1"/>
    <col min="14096" max="14096" width="17.140625" style="2" customWidth="1"/>
    <col min="14097" max="14097" width="23.7109375" style="2" customWidth="1"/>
    <col min="14098" max="14107" width="0" style="2" hidden="1" customWidth="1"/>
    <col min="14108" max="14109" width="19.5703125" style="2" customWidth="1"/>
    <col min="14110" max="14110" width="13.5703125" style="2" customWidth="1"/>
    <col min="14111" max="14111" width="19.5703125" style="2" customWidth="1"/>
    <col min="14112" max="14112" width="25" style="2" customWidth="1"/>
    <col min="14113" max="14113" width="22.7109375" style="2" customWidth="1"/>
    <col min="14114" max="14114" width="12.5703125" style="2" customWidth="1"/>
    <col min="14115" max="14115" width="18.5703125" style="2" customWidth="1"/>
    <col min="14116" max="14116" width="15.7109375" style="2" customWidth="1"/>
    <col min="14117" max="14122" width="0" style="2" hidden="1" customWidth="1"/>
    <col min="14123" max="14125" width="11.42578125" style="2" customWidth="1"/>
    <col min="14126" max="14126" width="36.42578125" style="2" customWidth="1"/>
    <col min="14127" max="14132" width="11.42578125" style="2" customWidth="1"/>
    <col min="14133" max="14314" width="11.42578125" style="2"/>
    <col min="14315" max="14315" width="5.85546875" style="2" customWidth="1"/>
    <col min="14316" max="14316" width="20.7109375" style="2" customWidth="1"/>
    <col min="14317" max="14317" width="36.85546875" style="2" customWidth="1"/>
    <col min="14318" max="14318" width="28.7109375" style="2" customWidth="1"/>
    <col min="14319" max="14319" width="13.5703125" style="2" customWidth="1"/>
    <col min="14320" max="14326" width="0" style="2" hidden="1" customWidth="1"/>
    <col min="14327" max="14327" width="17.7109375" style="2" customWidth="1"/>
    <col min="14328" max="14329" width="15.140625" style="2" customWidth="1"/>
    <col min="14330" max="14330" width="16.42578125" style="2" customWidth="1"/>
    <col min="14331" max="14331" width="17.28515625" style="2" customWidth="1"/>
    <col min="14332" max="14332" width="19.85546875" style="2" customWidth="1"/>
    <col min="14333" max="14333" width="14.7109375" style="2" customWidth="1"/>
    <col min="14334" max="14334" width="46" style="2" customWidth="1"/>
    <col min="14335" max="14335" width="39.140625" style="2" customWidth="1"/>
    <col min="14336" max="14337" width="0" style="2" hidden="1" customWidth="1"/>
    <col min="14338" max="14338" width="15.7109375" style="2" customWidth="1"/>
    <col min="14339" max="14345" width="0" style="2" hidden="1" customWidth="1"/>
    <col min="14346" max="14346" width="16.28515625" style="2" customWidth="1"/>
    <col min="14347" max="14347" width="15.85546875" style="2" customWidth="1"/>
    <col min="14348" max="14348" width="16.7109375" style="2" customWidth="1"/>
    <col min="14349" max="14349" width="17.140625" style="2" customWidth="1"/>
    <col min="14350" max="14350" width="12.28515625" style="2" customWidth="1"/>
    <col min="14351" max="14351" width="13" style="2" customWidth="1"/>
    <col min="14352" max="14352" width="17.140625" style="2" customWidth="1"/>
    <col min="14353" max="14353" width="23.7109375" style="2" customWidth="1"/>
    <col min="14354" max="14363" width="0" style="2" hidden="1" customWidth="1"/>
    <col min="14364" max="14365" width="19.5703125" style="2" customWidth="1"/>
    <col min="14366" max="14366" width="13.5703125" style="2" customWidth="1"/>
    <col min="14367" max="14367" width="19.5703125" style="2" customWidth="1"/>
    <col min="14368" max="14368" width="25" style="2" customWidth="1"/>
    <col min="14369" max="14369" width="22.7109375" style="2" customWidth="1"/>
    <col min="14370" max="14370" width="12.5703125" style="2" customWidth="1"/>
    <col min="14371" max="14371" width="18.5703125" style="2" customWidth="1"/>
    <col min="14372" max="14372" width="15.7109375" style="2" customWidth="1"/>
    <col min="14373" max="14378" width="0" style="2" hidden="1" customWidth="1"/>
    <col min="14379" max="14381" width="11.42578125" style="2" customWidth="1"/>
    <col min="14382" max="14382" width="36.42578125" style="2" customWidth="1"/>
    <col min="14383" max="14388" width="11.42578125" style="2" customWidth="1"/>
    <col min="14389" max="14570" width="11.42578125" style="2"/>
    <col min="14571" max="14571" width="5.85546875" style="2" customWidth="1"/>
    <col min="14572" max="14572" width="20.7109375" style="2" customWidth="1"/>
    <col min="14573" max="14573" width="36.85546875" style="2" customWidth="1"/>
    <col min="14574" max="14574" width="28.7109375" style="2" customWidth="1"/>
    <col min="14575" max="14575" width="13.5703125" style="2" customWidth="1"/>
    <col min="14576" max="14582" width="0" style="2" hidden="1" customWidth="1"/>
    <col min="14583" max="14583" width="17.7109375" style="2" customWidth="1"/>
    <col min="14584" max="14585" width="15.140625" style="2" customWidth="1"/>
    <col min="14586" max="14586" width="16.42578125" style="2" customWidth="1"/>
    <col min="14587" max="14587" width="17.28515625" style="2" customWidth="1"/>
    <col min="14588" max="14588" width="19.85546875" style="2" customWidth="1"/>
    <col min="14589" max="14589" width="14.7109375" style="2" customWidth="1"/>
    <col min="14590" max="14590" width="46" style="2" customWidth="1"/>
    <col min="14591" max="14591" width="39.140625" style="2" customWidth="1"/>
    <col min="14592" max="14593" width="0" style="2" hidden="1" customWidth="1"/>
    <col min="14594" max="14594" width="15.7109375" style="2" customWidth="1"/>
    <col min="14595" max="14601" width="0" style="2" hidden="1" customWidth="1"/>
    <col min="14602" max="14602" width="16.28515625" style="2" customWidth="1"/>
    <col min="14603" max="14603" width="15.85546875" style="2" customWidth="1"/>
    <col min="14604" max="14604" width="16.7109375" style="2" customWidth="1"/>
    <col min="14605" max="14605" width="17.140625" style="2" customWidth="1"/>
    <col min="14606" max="14606" width="12.28515625" style="2" customWidth="1"/>
    <col min="14607" max="14607" width="13" style="2" customWidth="1"/>
    <col min="14608" max="14608" width="17.140625" style="2" customWidth="1"/>
    <col min="14609" max="14609" width="23.7109375" style="2" customWidth="1"/>
    <col min="14610" max="14619" width="0" style="2" hidden="1" customWidth="1"/>
    <col min="14620" max="14621" width="19.5703125" style="2" customWidth="1"/>
    <col min="14622" max="14622" width="13.5703125" style="2" customWidth="1"/>
    <col min="14623" max="14623" width="19.5703125" style="2" customWidth="1"/>
    <col min="14624" max="14624" width="25" style="2" customWidth="1"/>
    <col min="14625" max="14625" width="22.7109375" style="2" customWidth="1"/>
    <col min="14626" max="14626" width="12.5703125" style="2" customWidth="1"/>
    <col min="14627" max="14627" width="18.5703125" style="2" customWidth="1"/>
    <col min="14628" max="14628" width="15.7109375" style="2" customWidth="1"/>
    <col min="14629" max="14634" width="0" style="2" hidden="1" customWidth="1"/>
    <col min="14635" max="14637" width="11.42578125" style="2" customWidth="1"/>
    <col min="14638" max="14638" width="36.42578125" style="2" customWidth="1"/>
    <col min="14639" max="14644" width="11.42578125" style="2" customWidth="1"/>
    <col min="14645" max="14826" width="11.42578125" style="2"/>
    <col min="14827" max="14827" width="5.85546875" style="2" customWidth="1"/>
    <col min="14828" max="14828" width="20.7109375" style="2" customWidth="1"/>
    <col min="14829" max="14829" width="36.85546875" style="2" customWidth="1"/>
    <col min="14830" max="14830" width="28.7109375" style="2" customWidth="1"/>
    <col min="14831" max="14831" width="13.5703125" style="2" customWidth="1"/>
    <col min="14832" max="14838" width="0" style="2" hidden="1" customWidth="1"/>
    <col min="14839" max="14839" width="17.7109375" style="2" customWidth="1"/>
    <col min="14840" max="14841" width="15.140625" style="2" customWidth="1"/>
    <col min="14842" max="14842" width="16.42578125" style="2" customWidth="1"/>
    <col min="14843" max="14843" width="17.28515625" style="2" customWidth="1"/>
    <col min="14844" max="14844" width="19.85546875" style="2" customWidth="1"/>
    <col min="14845" max="14845" width="14.7109375" style="2" customWidth="1"/>
    <col min="14846" max="14846" width="46" style="2" customWidth="1"/>
    <col min="14847" max="14847" width="39.140625" style="2" customWidth="1"/>
    <col min="14848" max="14849" width="0" style="2" hidden="1" customWidth="1"/>
    <col min="14850" max="14850" width="15.7109375" style="2" customWidth="1"/>
    <col min="14851" max="14857" width="0" style="2" hidden="1" customWidth="1"/>
    <col min="14858" max="14858" width="16.28515625" style="2" customWidth="1"/>
    <col min="14859" max="14859" width="15.85546875" style="2" customWidth="1"/>
    <col min="14860" max="14860" width="16.7109375" style="2" customWidth="1"/>
    <col min="14861" max="14861" width="17.140625" style="2" customWidth="1"/>
    <col min="14862" max="14862" width="12.28515625" style="2" customWidth="1"/>
    <col min="14863" max="14863" width="13" style="2" customWidth="1"/>
    <col min="14864" max="14864" width="17.140625" style="2" customWidth="1"/>
    <col min="14865" max="14865" width="23.7109375" style="2" customWidth="1"/>
    <col min="14866" max="14875" width="0" style="2" hidden="1" customWidth="1"/>
    <col min="14876" max="14877" width="19.5703125" style="2" customWidth="1"/>
    <col min="14878" max="14878" width="13.5703125" style="2" customWidth="1"/>
    <col min="14879" max="14879" width="19.5703125" style="2" customWidth="1"/>
    <col min="14880" max="14880" width="25" style="2" customWidth="1"/>
    <col min="14881" max="14881" width="22.7109375" style="2" customWidth="1"/>
    <col min="14882" max="14882" width="12.5703125" style="2" customWidth="1"/>
    <col min="14883" max="14883" width="18.5703125" style="2" customWidth="1"/>
    <col min="14884" max="14884" width="15.7109375" style="2" customWidth="1"/>
    <col min="14885" max="14890" width="0" style="2" hidden="1" customWidth="1"/>
    <col min="14891" max="14893" width="11.42578125" style="2" customWidth="1"/>
    <col min="14894" max="14894" width="36.42578125" style="2" customWidth="1"/>
    <col min="14895" max="14900" width="11.42578125" style="2" customWidth="1"/>
    <col min="14901" max="15082" width="11.42578125" style="2"/>
    <col min="15083" max="15083" width="5.85546875" style="2" customWidth="1"/>
    <col min="15084" max="15084" width="20.7109375" style="2" customWidth="1"/>
    <col min="15085" max="15085" width="36.85546875" style="2" customWidth="1"/>
    <col min="15086" max="15086" width="28.7109375" style="2" customWidth="1"/>
    <col min="15087" max="15087" width="13.5703125" style="2" customWidth="1"/>
    <col min="15088" max="15094" width="0" style="2" hidden="1" customWidth="1"/>
    <col min="15095" max="15095" width="17.7109375" style="2" customWidth="1"/>
    <col min="15096" max="15097" width="15.140625" style="2" customWidth="1"/>
    <col min="15098" max="15098" width="16.42578125" style="2" customWidth="1"/>
    <col min="15099" max="15099" width="17.28515625" style="2" customWidth="1"/>
    <col min="15100" max="15100" width="19.85546875" style="2" customWidth="1"/>
    <col min="15101" max="15101" width="14.7109375" style="2" customWidth="1"/>
    <col min="15102" max="15102" width="46" style="2" customWidth="1"/>
    <col min="15103" max="15103" width="39.140625" style="2" customWidth="1"/>
    <col min="15104" max="15105" width="0" style="2" hidden="1" customWidth="1"/>
    <col min="15106" max="15106" width="15.7109375" style="2" customWidth="1"/>
    <col min="15107" max="15113" width="0" style="2" hidden="1" customWidth="1"/>
    <col min="15114" max="15114" width="16.28515625" style="2" customWidth="1"/>
    <col min="15115" max="15115" width="15.85546875" style="2" customWidth="1"/>
    <col min="15116" max="15116" width="16.7109375" style="2" customWidth="1"/>
    <col min="15117" max="15117" width="17.140625" style="2" customWidth="1"/>
    <col min="15118" max="15118" width="12.28515625" style="2" customWidth="1"/>
    <col min="15119" max="15119" width="13" style="2" customWidth="1"/>
    <col min="15120" max="15120" width="17.140625" style="2" customWidth="1"/>
    <col min="15121" max="15121" width="23.7109375" style="2" customWidth="1"/>
    <col min="15122" max="15131" width="0" style="2" hidden="1" customWidth="1"/>
    <col min="15132" max="15133" width="19.5703125" style="2" customWidth="1"/>
    <col min="15134" max="15134" width="13.5703125" style="2" customWidth="1"/>
    <col min="15135" max="15135" width="19.5703125" style="2" customWidth="1"/>
    <col min="15136" max="15136" width="25" style="2" customWidth="1"/>
    <col min="15137" max="15137" width="22.7109375" style="2" customWidth="1"/>
    <col min="15138" max="15138" width="12.5703125" style="2" customWidth="1"/>
    <col min="15139" max="15139" width="18.5703125" style="2" customWidth="1"/>
    <col min="15140" max="15140" width="15.7109375" style="2" customWidth="1"/>
    <col min="15141" max="15146" width="0" style="2" hidden="1" customWidth="1"/>
    <col min="15147" max="15149" width="11.42578125" style="2" customWidth="1"/>
    <col min="15150" max="15150" width="36.42578125" style="2" customWidth="1"/>
    <col min="15151" max="15156" width="11.42578125" style="2" customWidth="1"/>
    <col min="15157" max="15338" width="11.42578125" style="2"/>
    <col min="15339" max="15339" width="5.85546875" style="2" customWidth="1"/>
    <col min="15340" max="15340" width="20.7109375" style="2" customWidth="1"/>
    <col min="15341" max="15341" width="36.85546875" style="2" customWidth="1"/>
    <col min="15342" max="15342" width="28.7109375" style="2" customWidth="1"/>
    <col min="15343" max="15343" width="13.5703125" style="2" customWidth="1"/>
    <col min="15344" max="15350" width="0" style="2" hidden="1" customWidth="1"/>
    <col min="15351" max="15351" width="17.7109375" style="2" customWidth="1"/>
    <col min="15352" max="15353" width="15.140625" style="2" customWidth="1"/>
    <col min="15354" max="15354" width="16.42578125" style="2" customWidth="1"/>
    <col min="15355" max="15355" width="17.28515625" style="2" customWidth="1"/>
    <col min="15356" max="15356" width="19.85546875" style="2" customWidth="1"/>
    <col min="15357" max="15357" width="14.7109375" style="2" customWidth="1"/>
    <col min="15358" max="15358" width="46" style="2" customWidth="1"/>
    <col min="15359" max="15359" width="39.140625" style="2" customWidth="1"/>
    <col min="15360" max="15361" width="0" style="2" hidden="1" customWidth="1"/>
    <col min="15362" max="15362" width="15.7109375" style="2" customWidth="1"/>
    <col min="15363" max="15369" width="0" style="2" hidden="1" customWidth="1"/>
    <col min="15370" max="15370" width="16.28515625" style="2" customWidth="1"/>
    <col min="15371" max="15371" width="15.85546875" style="2" customWidth="1"/>
    <col min="15372" max="15372" width="16.7109375" style="2" customWidth="1"/>
    <col min="15373" max="15373" width="17.140625" style="2" customWidth="1"/>
    <col min="15374" max="15374" width="12.28515625" style="2" customWidth="1"/>
    <col min="15375" max="15375" width="13" style="2" customWidth="1"/>
    <col min="15376" max="15376" width="17.140625" style="2" customWidth="1"/>
    <col min="15377" max="15377" width="23.7109375" style="2" customWidth="1"/>
    <col min="15378" max="15387" width="0" style="2" hidden="1" customWidth="1"/>
    <col min="15388" max="15389" width="19.5703125" style="2" customWidth="1"/>
    <col min="15390" max="15390" width="13.5703125" style="2" customWidth="1"/>
    <col min="15391" max="15391" width="19.5703125" style="2" customWidth="1"/>
    <col min="15392" max="15392" width="25" style="2" customWidth="1"/>
    <col min="15393" max="15393" width="22.7109375" style="2" customWidth="1"/>
    <col min="15394" max="15394" width="12.5703125" style="2" customWidth="1"/>
    <col min="15395" max="15395" width="18.5703125" style="2" customWidth="1"/>
    <col min="15396" max="15396" width="15.7109375" style="2" customWidth="1"/>
    <col min="15397" max="15402" width="0" style="2" hidden="1" customWidth="1"/>
    <col min="15403" max="15405" width="11.42578125" style="2" customWidth="1"/>
    <col min="15406" max="15406" width="36.42578125" style="2" customWidth="1"/>
    <col min="15407" max="15412" width="11.42578125" style="2" customWidth="1"/>
    <col min="15413" max="15594" width="11.42578125" style="2"/>
    <col min="15595" max="15595" width="5.85546875" style="2" customWidth="1"/>
    <col min="15596" max="15596" width="20.7109375" style="2" customWidth="1"/>
    <col min="15597" max="15597" width="36.85546875" style="2" customWidth="1"/>
    <col min="15598" max="15598" width="28.7109375" style="2" customWidth="1"/>
    <col min="15599" max="15599" width="13.5703125" style="2" customWidth="1"/>
    <col min="15600" max="15606" width="0" style="2" hidden="1" customWidth="1"/>
    <col min="15607" max="15607" width="17.7109375" style="2" customWidth="1"/>
    <col min="15608" max="15609" width="15.140625" style="2" customWidth="1"/>
    <col min="15610" max="15610" width="16.42578125" style="2" customWidth="1"/>
    <col min="15611" max="15611" width="17.28515625" style="2" customWidth="1"/>
    <col min="15612" max="15612" width="19.85546875" style="2" customWidth="1"/>
    <col min="15613" max="15613" width="14.7109375" style="2" customWidth="1"/>
    <col min="15614" max="15614" width="46" style="2" customWidth="1"/>
    <col min="15615" max="15615" width="39.140625" style="2" customWidth="1"/>
    <col min="15616" max="15617" width="0" style="2" hidden="1" customWidth="1"/>
    <col min="15618" max="15618" width="15.7109375" style="2" customWidth="1"/>
    <col min="15619" max="15625" width="0" style="2" hidden="1" customWidth="1"/>
    <col min="15626" max="15626" width="16.28515625" style="2" customWidth="1"/>
    <col min="15627" max="15627" width="15.85546875" style="2" customWidth="1"/>
    <col min="15628" max="15628" width="16.7109375" style="2" customWidth="1"/>
    <col min="15629" max="15629" width="17.140625" style="2" customWidth="1"/>
    <col min="15630" max="15630" width="12.28515625" style="2" customWidth="1"/>
    <col min="15631" max="15631" width="13" style="2" customWidth="1"/>
    <col min="15632" max="15632" width="17.140625" style="2" customWidth="1"/>
    <col min="15633" max="15633" width="23.7109375" style="2" customWidth="1"/>
    <col min="15634" max="15643" width="0" style="2" hidden="1" customWidth="1"/>
    <col min="15644" max="15645" width="19.5703125" style="2" customWidth="1"/>
    <col min="15646" max="15646" width="13.5703125" style="2" customWidth="1"/>
    <col min="15647" max="15647" width="19.5703125" style="2" customWidth="1"/>
    <col min="15648" max="15648" width="25" style="2" customWidth="1"/>
    <col min="15649" max="15649" width="22.7109375" style="2" customWidth="1"/>
    <col min="15650" max="15650" width="12.5703125" style="2" customWidth="1"/>
    <col min="15651" max="15651" width="18.5703125" style="2" customWidth="1"/>
    <col min="15652" max="15652" width="15.7109375" style="2" customWidth="1"/>
    <col min="15653" max="15658" width="0" style="2" hidden="1" customWidth="1"/>
    <col min="15659" max="15661" width="11.42578125" style="2" customWidth="1"/>
    <col min="15662" max="15662" width="36.42578125" style="2" customWidth="1"/>
    <col min="15663" max="15668" width="11.42578125" style="2" customWidth="1"/>
    <col min="15669" max="15850" width="11.42578125" style="2"/>
    <col min="15851" max="15851" width="5.85546875" style="2" customWidth="1"/>
    <col min="15852" max="15852" width="20.7109375" style="2" customWidth="1"/>
    <col min="15853" max="15853" width="36.85546875" style="2" customWidth="1"/>
    <col min="15854" max="15854" width="28.7109375" style="2" customWidth="1"/>
    <col min="15855" max="15855" width="13.5703125" style="2" customWidth="1"/>
    <col min="15856" max="15862" width="0" style="2" hidden="1" customWidth="1"/>
    <col min="15863" max="15863" width="17.7109375" style="2" customWidth="1"/>
    <col min="15864" max="15865" width="15.140625" style="2" customWidth="1"/>
    <col min="15866" max="15866" width="16.42578125" style="2" customWidth="1"/>
    <col min="15867" max="15867" width="17.28515625" style="2" customWidth="1"/>
    <col min="15868" max="15868" width="19.85546875" style="2" customWidth="1"/>
    <col min="15869" max="15869" width="14.7109375" style="2" customWidth="1"/>
    <col min="15870" max="15870" width="46" style="2" customWidth="1"/>
    <col min="15871" max="15871" width="39.140625" style="2" customWidth="1"/>
    <col min="15872" max="15873" width="0" style="2" hidden="1" customWidth="1"/>
    <col min="15874" max="15874" width="15.7109375" style="2" customWidth="1"/>
    <col min="15875" max="15881" width="0" style="2" hidden="1" customWidth="1"/>
    <col min="15882" max="15882" width="16.28515625" style="2" customWidth="1"/>
    <col min="15883" max="15883" width="15.85546875" style="2" customWidth="1"/>
    <col min="15884" max="15884" width="16.7109375" style="2" customWidth="1"/>
    <col min="15885" max="15885" width="17.140625" style="2" customWidth="1"/>
    <col min="15886" max="15886" width="12.28515625" style="2" customWidth="1"/>
    <col min="15887" max="15887" width="13" style="2" customWidth="1"/>
    <col min="15888" max="15888" width="17.140625" style="2" customWidth="1"/>
    <col min="15889" max="15889" width="23.7109375" style="2" customWidth="1"/>
    <col min="15890" max="15899" width="0" style="2" hidden="1" customWidth="1"/>
    <col min="15900" max="15901" width="19.5703125" style="2" customWidth="1"/>
    <col min="15902" max="15902" width="13.5703125" style="2" customWidth="1"/>
    <col min="15903" max="15903" width="19.5703125" style="2" customWidth="1"/>
    <col min="15904" max="15904" width="25" style="2" customWidth="1"/>
    <col min="15905" max="15905" width="22.7109375" style="2" customWidth="1"/>
    <col min="15906" max="15906" width="12.5703125" style="2" customWidth="1"/>
    <col min="15907" max="15907" width="18.5703125" style="2" customWidth="1"/>
    <col min="15908" max="15908" width="15.7109375" style="2" customWidth="1"/>
    <col min="15909" max="15914" width="0" style="2" hidden="1" customWidth="1"/>
    <col min="15915" max="15917" width="11.42578125" style="2" customWidth="1"/>
    <col min="15918" max="15918" width="36.42578125" style="2" customWidth="1"/>
    <col min="15919" max="15924" width="11.42578125" style="2" customWidth="1"/>
    <col min="15925" max="16106" width="11.42578125" style="2"/>
    <col min="16107" max="16107" width="5.85546875" style="2" customWidth="1"/>
    <col min="16108" max="16108" width="20.7109375" style="2" customWidth="1"/>
    <col min="16109" max="16109" width="36.85546875" style="2" customWidth="1"/>
    <col min="16110" max="16110" width="28.7109375" style="2" customWidth="1"/>
    <col min="16111" max="16111" width="13.5703125" style="2" customWidth="1"/>
    <col min="16112" max="16118" width="0" style="2" hidden="1" customWidth="1"/>
    <col min="16119" max="16119" width="17.7109375" style="2" customWidth="1"/>
    <col min="16120" max="16121" width="15.140625" style="2" customWidth="1"/>
    <col min="16122" max="16122" width="16.42578125" style="2" customWidth="1"/>
    <col min="16123" max="16123" width="17.28515625" style="2" customWidth="1"/>
    <col min="16124" max="16124" width="19.85546875" style="2" customWidth="1"/>
    <col min="16125" max="16125" width="14.7109375" style="2" customWidth="1"/>
    <col min="16126" max="16126" width="46" style="2" customWidth="1"/>
    <col min="16127" max="16127" width="39.140625" style="2" customWidth="1"/>
    <col min="16128" max="16129" width="0" style="2" hidden="1" customWidth="1"/>
    <col min="16130" max="16130" width="15.7109375" style="2" customWidth="1"/>
    <col min="16131" max="16137" width="0" style="2" hidden="1" customWidth="1"/>
    <col min="16138" max="16138" width="16.28515625" style="2" customWidth="1"/>
    <col min="16139" max="16139" width="15.85546875" style="2" customWidth="1"/>
    <col min="16140" max="16140" width="16.7109375" style="2" customWidth="1"/>
    <col min="16141" max="16141" width="17.140625" style="2" customWidth="1"/>
    <col min="16142" max="16142" width="12.28515625" style="2" customWidth="1"/>
    <col min="16143" max="16143" width="13" style="2" customWidth="1"/>
    <col min="16144" max="16144" width="17.140625" style="2" customWidth="1"/>
    <col min="16145" max="16145" width="23.7109375" style="2" customWidth="1"/>
    <col min="16146" max="16155" width="0" style="2" hidden="1" customWidth="1"/>
    <col min="16156" max="16157" width="19.5703125" style="2" customWidth="1"/>
    <col min="16158" max="16158" width="13.5703125" style="2" customWidth="1"/>
    <col min="16159" max="16159" width="19.5703125" style="2" customWidth="1"/>
    <col min="16160" max="16160" width="25" style="2" customWidth="1"/>
    <col min="16161" max="16161" width="22.7109375" style="2" customWidth="1"/>
    <col min="16162" max="16162" width="12.5703125" style="2" customWidth="1"/>
    <col min="16163" max="16163" width="18.5703125" style="2" customWidth="1"/>
    <col min="16164" max="16164" width="15.7109375" style="2" customWidth="1"/>
    <col min="16165" max="16170" width="0" style="2" hidden="1" customWidth="1"/>
    <col min="16171" max="16173" width="11.42578125" style="2" customWidth="1"/>
    <col min="16174" max="16174" width="36.42578125" style="2" customWidth="1"/>
    <col min="16175" max="16180" width="11.42578125" style="2" customWidth="1"/>
    <col min="16181" max="16384" width="11.42578125" style="2"/>
  </cols>
  <sheetData>
    <row r="1" spans="1:92" ht="15" customHeight="1" x14ac:dyDescent="0.25">
      <c r="F1" s="4"/>
      <c r="G1" s="4"/>
      <c r="H1" s="4"/>
      <c r="I1" s="4"/>
      <c r="J1" s="4"/>
      <c r="K1" s="4"/>
      <c r="L1" s="4"/>
      <c r="M1" s="4"/>
      <c r="N1" s="4"/>
      <c r="O1" s="4"/>
      <c r="P1" s="4"/>
      <c r="Q1" s="4"/>
      <c r="R1" s="4"/>
      <c r="S1" s="4"/>
    </row>
    <row r="2" spans="1:92" ht="18.75" x14ac:dyDescent="0.25">
      <c r="B2" s="143" t="s">
        <v>64</v>
      </c>
      <c r="C2" s="143"/>
      <c r="D2" s="143"/>
      <c r="E2" s="41"/>
      <c r="F2" s="4"/>
      <c r="G2" s="4"/>
      <c r="H2" s="4"/>
      <c r="I2" s="4"/>
      <c r="J2" s="4"/>
      <c r="K2" s="4"/>
      <c r="L2" s="4"/>
      <c r="M2" s="4"/>
      <c r="N2" s="4"/>
      <c r="O2" s="4"/>
      <c r="P2" s="4"/>
      <c r="Q2" s="4"/>
      <c r="R2" s="4"/>
      <c r="S2" s="4"/>
      <c r="T2" s="6"/>
      <c r="U2" s="6"/>
      <c r="V2" s="6"/>
      <c r="W2" s="6"/>
      <c r="X2" s="7"/>
      <c r="Y2" s="7"/>
      <c r="Z2" s="82"/>
      <c r="AA2" s="6"/>
      <c r="AB2" s="6"/>
      <c r="AC2" s="6"/>
      <c r="AD2" s="6"/>
      <c r="AE2" s="6"/>
      <c r="AF2" s="6"/>
      <c r="AG2" s="6"/>
      <c r="AH2" s="6"/>
      <c r="AI2" s="6"/>
      <c r="AJ2" s="6"/>
      <c r="AK2" s="6"/>
      <c r="AL2" s="6"/>
      <c r="AM2" s="6"/>
      <c r="AN2" s="6"/>
      <c r="AO2" s="6"/>
    </row>
    <row r="3" spans="1:92" ht="18.75" x14ac:dyDescent="0.25">
      <c r="B3" s="143" t="s">
        <v>227</v>
      </c>
      <c r="C3" s="143"/>
      <c r="D3" s="143"/>
      <c r="E3" s="41"/>
      <c r="F3" s="4"/>
      <c r="G3" s="4"/>
      <c r="H3" s="4"/>
      <c r="I3" s="4"/>
      <c r="J3" s="4"/>
      <c r="K3" s="4"/>
      <c r="L3" s="4"/>
      <c r="M3" s="4"/>
      <c r="N3" s="4"/>
      <c r="O3" s="4"/>
      <c r="P3" s="4"/>
      <c r="Q3" s="4"/>
      <c r="R3" s="4"/>
      <c r="S3" s="4"/>
      <c r="T3" s="6"/>
      <c r="U3" s="6"/>
      <c r="V3" s="6"/>
      <c r="W3" s="6"/>
      <c r="X3" s="7"/>
      <c r="Y3" s="7"/>
      <c r="Z3" s="82"/>
      <c r="AA3" s="6"/>
      <c r="AB3" s="6"/>
      <c r="AC3" s="6"/>
      <c r="AD3" s="6"/>
      <c r="AE3" s="6"/>
      <c r="AF3" s="6"/>
      <c r="AG3" s="6"/>
      <c r="AH3" s="6"/>
      <c r="AI3" s="6"/>
      <c r="AJ3" s="6"/>
      <c r="AK3" s="6"/>
      <c r="AL3" s="6"/>
      <c r="AM3" s="6"/>
      <c r="AN3" s="6"/>
      <c r="AO3" s="6"/>
    </row>
    <row r="4" spans="1:92" ht="18.75" x14ac:dyDescent="0.25">
      <c r="B4" s="143" t="s">
        <v>11</v>
      </c>
      <c r="C4" s="143"/>
      <c r="D4" s="143"/>
      <c r="E4" s="41"/>
      <c r="F4" s="4"/>
      <c r="G4" s="4"/>
      <c r="H4" s="4"/>
      <c r="I4" s="4"/>
      <c r="J4" s="4"/>
      <c r="K4" s="4"/>
      <c r="L4" s="4"/>
      <c r="M4" s="4"/>
      <c r="N4" s="4"/>
      <c r="O4" s="4"/>
      <c r="P4" s="4"/>
      <c r="Q4" s="4"/>
      <c r="R4" s="4"/>
      <c r="S4" s="4"/>
      <c r="T4" s="6"/>
      <c r="U4" s="6"/>
      <c r="V4" s="6"/>
      <c r="W4" s="6"/>
      <c r="X4" s="7"/>
      <c r="Y4" s="7"/>
      <c r="Z4" s="82"/>
      <c r="AA4" s="6"/>
      <c r="AB4" s="6"/>
      <c r="AC4" s="6"/>
      <c r="AD4" s="6"/>
      <c r="AE4" s="6"/>
      <c r="AF4" s="6"/>
      <c r="AG4" s="6"/>
      <c r="AH4" s="6"/>
      <c r="AI4" s="6"/>
      <c r="AJ4" s="6"/>
      <c r="AK4" s="6"/>
      <c r="AL4" s="6"/>
      <c r="AM4" s="6"/>
      <c r="AN4" s="6"/>
      <c r="AO4" s="6"/>
    </row>
    <row r="5" spans="1:92" ht="18.75" x14ac:dyDescent="0.25">
      <c r="B5" s="25"/>
      <c r="C5" s="25"/>
      <c r="D5" s="25"/>
      <c r="E5" s="41"/>
      <c r="F5" s="4"/>
      <c r="G5" s="4"/>
      <c r="H5" s="4"/>
      <c r="I5" s="4"/>
      <c r="J5" s="4"/>
      <c r="K5" s="4"/>
      <c r="L5" s="4"/>
      <c r="M5" s="4"/>
      <c r="N5" s="4"/>
      <c r="O5" s="4"/>
      <c r="P5" s="4"/>
      <c r="Q5" s="4"/>
      <c r="R5" s="4"/>
      <c r="S5" s="4"/>
      <c r="T5" s="6"/>
      <c r="U5" s="6"/>
      <c r="V5" s="6"/>
      <c r="W5" s="6"/>
      <c r="X5" s="7"/>
      <c r="Y5" s="7"/>
      <c r="Z5" s="82"/>
      <c r="AA5" s="6"/>
      <c r="AB5" s="6"/>
      <c r="AC5" s="6"/>
      <c r="AD5" s="6"/>
      <c r="AE5" s="6"/>
      <c r="AF5" s="6"/>
      <c r="AG5" s="6"/>
      <c r="AH5" s="6"/>
      <c r="AI5" s="6"/>
      <c r="AJ5" s="6"/>
      <c r="AK5" s="6"/>
      <c r="AL5" s="6"/>
      <c r="AM5" s="6"/>
      <c r="AN5" s="6"/>
      <c r="AO5" s="6"/>
    </row>
    <row r="6" spans="1:92" ht="18.75" customHeight="1" thickBot="1" x14ac:dyDescent="0.35">
      <c r="D6" s="8"/>
      <c r="E6" s="8"/>
      <c r="F6" s="4"/>
      <c r="G6" s="4"/>
      <c r="H6" s="4"/>
      <c r="I6" s="4"/>
      <c r="J6" s="4"/>
      <c r="K6" s="4"/>
      <c r="L6" s="4"/>
      <c r="M6" s="4"/>
      <c r="N6" s="4"/>
      <c r="O6" s="4"/>
      <c r="P6" s="4"/>
      <c r="Q6" s="4"/>
      <c r="R6" s="4"/>
      <c r="S6" s="4"/>
    </row>
    <row r="7" spans="1:92" s="19" customFormat="1" ht="43.5" thickBot="1" x14ac:dyDescent="0.3">
      <c r="A7" s="17"/>
      <c r="B7" s="13" t="s">
        <v>5</v>
      </c>
      <c r="C7" s="14" t="s">
        <v>0</v>
      </c>
      <c r="D7" s="14" t="s">
        <v>6</v>
      </c>
      <c r="E7" s="14" t="s">
        <v>100</v>
      </c>
      <c r="F7" s="14" t="s">
        <v>55</v>
      </c>
      <c r="G7" s="14" t="s">
        <v>56</v>
      </c>
      <c r="H7" s="14" t="s">
        <v>57</v>
      </c>
      <c r="I7" s="14" t="s">
        <v>58</v>
      </c>
      <c r="J7" s="14" t="s">
        <v>59</v>
      </c>
      <c r="K7" s="14" t="s">
        <v>62</v>
      </c>
      <c r="L7" s="14" t="s">
        <v>63</v>
      </c>
      <c r="M7" s="15" t="s">
        <v>7</v>
      </c>
      <c r="N7" s="15" t="s">
        <v>8</v>
      </c>
      <c r="O7" s="15" t="s">
        <v>9</v>
      </c>
      <c r="P7" s="15" t="s">
        <v>10</v>
      </c>
      <c r="Q7" s="16" t="s">
        <v>1</v>
      </c>
      <c r="R7" s="16" t="s">
        <v>2</v>
      </c>
      <c r="S7" s="16" t="s">
        <v>3</v>
      </c>
      <c r="T7" s="16" t="s">
        <v>4</v>
      </c>
      <c r="U7" s="16" t="s">
        <v>60</v>
      </c>
      <c r="V7" s="16" t="s">
        <v>61</v>
      </c>
      <c r="W7" s="16" t="s">
        <v>62</v>
      </c>
      <c r="X7" s="16" t="s">
        <v>63</v>
      </c>
      <c r="Y7" s="16" t="s">
        <v>228</v>
      </c>
      <c r="Z7" s="83" t="s">
        <v>65</v>
      </c>
      <c r="AA7" s="16" t="s">
        <v>66</v>
      </c>
      <c r="AB7" s="16" t="s">
        <v>67</v>
      </c>
      <c r="AC7" s="16" t="s">
        <v>68</v>
      </c>
      <c r="AD7" s="16" t="s">
        <v>69</v>
      </c>
      <c r="AE7" s="16" t="s">
        <v>70</v>
      </c>
      <c r="AF7" s="16" t="s">
        <v>71</v>
      </c>
      <c r="AG7" s="16" t="s">
        <v>72</v>
      </c>
      <c r="AH7" s="16" t="s">
        <v>73</v>
      </c>
      <c r="AI7" s="16" t="s">
        <v>74</v>
      </c>
      <c r="AJ7" s="16" t="s">
        <v>75</v>
      </c>
      <c r="AK7" s="16" t="s">
        <v>76</v>
      </c>
      <c r="AL7" s="16" t="s">
        <v>77</v>
      </c>
      <c r="AM7" s="16" t="s">
        <v>78</v>
      </c>
      <c r="AN7" s="16" t="s">
        <v>79</v>
      </c>
      <c r="AO7" s="16" t="s">
        <v>80</v>
      </c>
      <c r="AP7" s="16" t="s">
        <v>229</v>
      </c>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row>
    <row r="8" spans="1:92" s="21" customFormat="1" ht="62.25" customHeight="1" thickBot="1" x14ac:dyDescent="0.3">
      <c r="A8" s="20"/>
      <c r="B8" s="117" t="s">
        <v>171</v>
      </c>
      <c r="C8" s="23" t="s">
        <v>101</v>
      </c>
      <c r="D8" s="24" t="s">
        <v>106</v>
      </c>
      <c r="E8" s="42" t="s">
        <v>107</v>
      </c>
      <c r="F8" s="24">
        <v>1</v>
      </c>
      <c r="G8" s="27">
        <v>1</v>
      </c>
      <c r="H8" s="27">
        <v>0</v>
      </c>
      <c r="I8" s="27">
        <v>0</v>
      </c>
      <c r="J8" s="27">
        <v>0</v>
      </c>
      <c r="K8" s="27">
        <v>1</v>
      </c>
      <c r="L8" s="168">
        <f>IF(F8=0,"0",IFERROR(K8/F8,0))</f>
        <v>1</v>
      </c>
      <c r="M8" s="127" t="s">
        <v>54</v>
      </c>
      <c r="N8" s="123">
        <v>41</v>
      </c>
      <c r="O8" s="117" t="s">
        <v>83</v>
      </c>
      <c r="P8" s="127" t="s">
        <v>84</v>
      </c>
      <c r="Q8" s="114">
        <v>4103004</v>
      </c>
      <c r="R8" s="120" t="s">
        <v>12</v>
      </c>
      <c r="S8" s="114">
        <v>410300400</v>
      </c>
      <c r="T8" s="120" t="s">
        <v>13</v>
      </c>
      <c r="U8" s="114">
        <v>400</v>
      </c>
      <c r="V8" s="129">
        <v>100</v>
      </c>
      <c r="W8" s="129">
        <v>65</v>
      </c>
      <c r="X8" s="169">
        <f t="shared" ref="X8:X67" si="0">IF(V8=0,"0",IFERROR(W8/V8,0))</f>
        <v>0.65</v>
      </c>
      <c r="Y8" s="117" t="s">
        <v>230</v>
      </c>
      <c r="Z8" s="26"/>
      <c r="AA8" s="26"/>
      <c r="AB8" s="26"/>
      <c r="AC8" s="26"/>
      <c r="AD8" s="26"/>
      <c r="AE8" s="26"/>
      <c r="AF8" s="26"/>
      <c r="AG8" s="26">
        <f>+SUM(Z8:AF8)</f>
        <v>0</v>
      </c>
      <c r="AH8" s="160">
        <v>1000000</v>
      </c>
      <c r="AI8" s="160"/>
      <c r="AJ8" s="160"/>
      <c r="AK8" s="160"/>
      <c r="AL8" s="160"/>
      <c r="AM8" s="160"/>
      <c r="AN8" s="160"/>
      <c r="AO8" s="160">
        <f>+SUM(AH8:AN8)</f>
        <v>1000000</v>
      </c>
      <c r="AP8" s="127" t="s">
        <v>247</v>
      </c>
    </row>
    <row r="9" spans="1:92" s="21" customFormat="1" ht="62.25" customHeight="1" thickBot="1" x14ac:dyDescent="0.3">
      <c r="A9" s="20"/>
      <c r="B9" s="119"/>
      <c r="C9" s="48" t="s">
        <v>102</v>
      </c>
      <c r="D9" s="49" t="s">
        <v>103</v>
      </c>
      <c r="E9" s="49" t="s">
        <v>104</v>
      </c>
      <c r="F9" s="49">
        <v>2</v>
      </c>
      <c r="G9" s="51">
        <v>1</v>
      </c>
      <c r="H9" s="51">
        <v>0</v>
      </c>
      <c r="I9" s="51">
        <v>1</v>
      </c>
      <c r="J9" s="51">
        <v>0</v>
      </c>
      <c r="K9" s="51">
        <v>2</v>
      </c>
      <c r="L9" s="168">
        <f t="shared" ref="L9:L67" si="1">IF(F9=0,"0",IFERROR(K9/F9,0))</f>
        <v>1</v>
      </c>
      <c r="M9" s="141"/>
      <c r="N9" s="126"/>
      <c r="O9" s="118"/>
      <c r="P9" s="141"/>
      <c r="Q9" s="115"/>
      <c r="R9" s="125"/>
      <c r="S9" s="116"/>
      <c r="T9" s="121"/>
      <c r="U9" s="116"/>
      <c r="V9" s="131"/>
      <c r="W9" s="131"/>
      <c r="X9" s="169"/>
      <c r="Y9" s="119"/>
      <c r="Z9" s="26"/>
      <c r="AA9" s="26"/>
      <c r="AB9" s="26"/>
      <c r="AC9" s="26"/>
      <c r="AD9" s="26"/>
      <c r="AE9" s="26"/>
      <c r="AF9" s="26"/>
      <c r="AG9" s="26">
        <f t="shared" ref="AG9:AG67" si="2">+SUM(Z9:AF9)</f>
        <v>0</v>
      </c>
      <c r="AH9" s="161"/>
      <c r="AI9" s="161"/>
      <c r="AJ9" s="161"/>
      <c r="AK9" s="161"/>
      <c r="AL9" s="161"/>
      <c r="AM9" s="161"/>
      <c r="AN9" s="161"/>
      <c r="AO9" s="161"/>
      <c r="AP9" s="128"/>
    </row>
    <row r="10" spans="1:92" s="21" customFormat="1" ht="80.25" customHeight="1" thickBot="1" x14ac:dyDescent="0.3">
      <c r="A10" s="20"/>
      <c r="B10" s="117" t="s">
        <v>171</v>
      </c>
      <c r="C10" s="23" t="s">
        <v>105</v>
      </c>
      <c r="D10" s="49" t="s">
        <v>103</v>
      </c>
      <c r="E10" s="49" t="s">
        <v>104</v>
      </c>
      <c r="F10" s="49">
        <v>2</v>
      </c>
      <c r="G10" s="51">
        <v>1</v>
      </c>
      <c r="H10" s="51">
        <v>0</v>
      </c>
      <c r="I10" s="51">
        <v>1</v>
      </c>
      <c r="J10" s="51">
        <v>0</v>
      </c>
      <c r="K10" s="27">
        <v>1</v>
      </c>
      <c r="L10" s="168">
        <f t="shared" si="1"/>
        <v>0.5</v>
      </c>
      <c r="M10" s="141"/>
      <c r="N10" s="126"/>
      <c r="O10" s="118"/>
      <c r="P10" s="141"/>
      <c r="Q10" s="115"/>
      <c r="R10" s="125"/>
      <c r="S10" s="114">
        <v>410300401</v>
      </c>
      <c r="T10" s="120" t="s">
        <v>14</v>
      </c>
      <c r="U10" s="114">
        <v>100</v>
      </c>
      <c r="V10" s="129">
        <v>25</v>
      </c>
      <c r="W10" s="129">
        <v>45</v>
      </c>
      <c r="X10" s="169">
        <f t="shared" si="0"/>
        <v>1.8</v>
      </c>
      <c r="Y10" s="117" t="s">
        <v>230</v>
      </c>
      <c r="Z10" s="71"/>
      <c r="AA10" s="137">
        <v>2000000</v>
      </c>
      <c r="AB10" s="71"/>
      <c r="AC10" s="71"/>
      <c r="AD10" s="71"/>
      <c r="AE10" s="71"/>
      <c r="AF10" s="71"/>
      <c r="AG10" s="137">
        <f t="shared" si="2"/>
        <v>2000000</v>
      </c>
      <c r="AH10" s="160">
        <v>800000</v>
      </c>
      <c r="AI10" s="160"/>
      <c r="AJ10" s="160"/>
      <c r="AK10" s="160"/>
      <c r="AL10" s="160"/>
      <c r="AM10" s="160"/>
      <c r="AN10" s="160"/>
      <c r="AO10" s="160">
        <f t="shared" ref="AO9:AO67" si="3">+SUM(AH10:AN10)</f>
        <v>800000</v>
      </c>
      <c r="AP10" s="127" t="s">
        <v>248</v>
      </c>
    </row>
    <row r="11" spans="1:92" s="21" customFormat="1" ht="66" customHeight="1" thickBot="1" x14ac:dyDescent="0.3">
      <c r="A11" s="20"/>
      <c r="B11" s="119"/>
      <c r="C11" s="48" t="s">
        <v>108</v>
      </c>
      <c r="D11" s="49" t="s">
        <v>109</v>
      </c>
      <c r="E11" s="49" t="s">
        <v>107</v>
      </c>
      <c r="F11" s="49">
        <v>2</v>
      </c>
      <c r="G11" s="51">
        <v>1</v>
      </c>
      <c r="H11" s="51">
        <v>0</v>
      </c>
      <c r="I11" s="51">
        <v>1</v>
      </c>
      <c r="J11" s="51">
        <v>0</v>
      </c>
      <c r="K11" s="51">
        <v>1</v>
      </c>
      <c r="L11" s="168">
        <f t="shared" si="1"/>
        <v>0.5</v>
      </c>
      <c r="M11" s="141"/>
      <c r="N11" s="126"/>
      <c r="O11" s="118"/>
      <c r="P11" s="141"/>
      <c r="Q11" s="116"/>
      <c r="R11" s="121"/>
      <c r="S11" s="116"/>
      <c r="T11" s="121"/>
      <c r="U11" s="116"/>
      <c r="V11" s="131"/>
      <c r="W11" s="131"/>
      <c r="X11" s="169"/>
      <c r="Y11" s="119"/>
      <c r="Z11" s="79"/>
      <c r="AA11" s="132"/>
      <c r="AB11" s="79"/>
      <c r="AC11" s="79"/>
      <c r="AD11" s="79"/>
      <c r="AE11" s="79"/>
      <c r="AF11" s="79"/>
      <c r="AG11" s="132"/>
      <c r="AH11" s="161"/>
      <c r="AI11" s="161"/>
      <c r="AJ11" s="161"/>
      <c r="AK11" s="161"/>
      <c r="AL11" s="161"/>
      <c r="AM11" s="161"/>
      <c r="AN11" s="161"/>
      <c r="AO11" s="161"/>
      <c r="AP11" s="128"/>
    </row>
    <row r="12" spans="1:92" s="21" customFormat="1" ht="52.5" customHeight="1" thickBot="1" x14ac:dyDescent="0.3">
      <c r="B12" s="47" t="s">
        <v>171</v>
      </c>
      <c r="C12" s="23" t="s">
        <v>234</v>
      </c>
      <c r="D12" s="24" t="s">
        <v>110</v>
      </c>
      <c r="E12" s="42" t="s">
        <v>111</v>
      </c>
      <c r="F12" s="24">
        <v>3</v>
      </c>
      <c r="G12" s="27">
        <v>1</v>
      </c>
      <c r="H12" s="27">
        <v>1</v>
      </c>
      <c r="I12" s="27">
        <v>1</v>
      </c>
      <c r="J12" s="27">
        <v>0</v>
      </c>
      <c r="K12" s="27">
        <v>0</v>
      </c>
      <c r="L12" s="168">
        <f t="shared" si="1"/>
        <v>0</v>
      </c>
      <c r="M12" s="141"/>
      <c r="N12" s="126"/>
      <c r="O12" s="118"/>
      <c r="P12" s="141"/>
      <c r="Q12" s="122">
        <v>4103005</v>
      </c>
      <c r="R12" s="142" t="s">
        <v>15</v>
      </c>
      <c r="S12" s="31">
        <v>410300500</v>
      </c>
      <c r="T12" s="29" t="s">
        <v>16</v>
      </c>
      <c r="U12" s="31">
        <v>16</v>
      </c>
      <c r="V12" s="28">
        <v>4</v>
      </c>
      <c r="W12" s="28">
        <v>0</v>
      </c>
      <c r="X12" s="168">
        <f t="shared" si="0"/>
        <v>0</v>
      </c>
      <c r="Y12" s="102"/>
      <c r="Z12" s="79"/>
      <c r="AA12" s="132"/>
      <c r="AB12" s="79"/>
      <c r="AC12" s="79"/>
      <c r="AD12" s="79"/>
      <c r="AE12" s="79"/>
      <c r="AF12" s="79"/>
      <c r="AG12" s="132"/>
      <c r="AH12" s="110"/>
      <c r="AI12" s="110"/>
      <c r="AJ12" s="110"/>
      <c r="AK12" s="110"/>
      <c r="AL12" s="110"/>
      <c r="AM12" s="110"/>
      <c r="AN12" s="110"/>
      <c r="AO12" s="110">
        <f t="shared" si="3"/>
        <v>0</v>
      </c>
      <c r="AP12" s="23" t="s">
        <v>270</v>
      </c>
    </row>
    <row r="13" spans="1:92" s="21" customFormat="1" ht="58.5" customHeight="1" thickBot="1" x14ac:dyDescent="0.3">
      <c r="A13" s="20"/>
      <c r="B13" s="49" t="s">
        <v>171</v>
      </c>
      <c r="C13" s="23" t="s">
        <v>112</v>
      </c>
      <c r="D13" s="24" t="s">
        <v>113</v>
      </c>
      <c r="E13" s="49" t="s">
        <v>111</v>
      </c>
      <c r="F13" s="24">
        <v>15</v>
      </c>
      <c r="G13" s="27">
        <v>4</v>
      </c>
      <c r="H13" s="27">
        <v>4</v>
      </c>
      <c r="I13" s="27">
        <v>4</v>
      </c>
      <c r="J13" s="27">
        <v>3</v>
      </c>
      <c r="K13" s="27">
        <v>10</v>
      </c>
      <c r="L13" s="168">
        <f t="shared" si="1"/>
        <v>0.66666666666666663</v>
      </c>
      <c r="M13" s="141"/>
      <c r="N13" s="126"/>
      <c r="O13" s="118"/>
      <c r="P13" s="141"/>
      <c r="Q13" s="122"/>
      <c r="R13" s="142"/>
      <c r="S13" s="31">
        <v>410300501</v>
      </c>
      <c r="T13" s="29" t="s">
        <v>17</v>
      </c>
      <c r="U13" s="31">
        <v>72</v>
      </c>
      <c r="V13" s="28">
        <v>18</v>
      </c>
      <c r="W13" s="28">
        <v>18</v>
      </c>
      <c r="X13" s="168">
        <f t="shared" si="0"/>
        <v>1</v>
      </c>
      <c r="Y13" s="102" t="s">
        <v>230</v>
      </c>
      <c r="Z13" s="72"/>
      <c r="AA13" s="133"/>
      <c r="AB13" s="72"/>
      <c r="AC13" s="72"/>
      <c r="AD13" s="72"/>
      <c r="AE13" s="72"/>
      <c r="AF13" s="72"/>
      <c r="AG13" s="133"/>
      <c r="AH13" s="110">
        <v>2000000</v>
      </c>
      <c r="AI13" s="110"/>
      <c r="AJ13" s="110"/>
      <c r="AK13" s="110"/>
      <c r="AL13" s="110"/>
      <c r="AM13" s="110"/>
      <c r="AN13" s="110"/>
      <c r="AO13" s="110">
        <f t="shared" si="3"/>
        <v>2000000</v>
      </c>
      <c r="AP13" s="23" t="s">
        <v>271</v>
      </c>
    </row>
    <row r="14" spans="1:92" s="21" customFormat="1" ht="63.75" customHeight="1" thickBot="1" x14ac:dyDescent="0.3">
      <c r="A14" s="20"/>
      <c r="B14" s="49" t="s">
        <v>171</v>
      </c>
      <c r="C14" s="23" t="s">
        <v>115</v>
      </c>
      <c r="D14" s="24" t="s">
        <v>116</v>
      </c>
      <c r="E14" s="49" t="s">
        <v>114</v>
      </c>
      <c r="F14" s="24">
        <v>1</v>
      </c>
      <c r="G14" s="27">
        <v>0</v>
      </c>
      <c r="H14" s="27">
        <v>1</v>
      </c>
      <c r="I14" s="27">
        <v>0</v>
      </c>
      <c r="J14" s="27">
        <v>0</v>
      </c>
      <c r="K14" s="27">
        <v>0</v>
      </c>
      <c r="L14" s="168">
        <f t="shared" si="1"/>
        <v>0</v>
      </c>
      <c r="M14" s="141"/>
      <c r="N14" s="126"/>
      <c r="O14" s="118"/>
      <c r="P14" s="141"/>
      <c r="Q14" s="31">
        <v>4103010</v>
      </c>
      <c r="R14" s="29" t="s">
        <v>18</v>
      </c>
      <c r="S14" s="31">
        <v>410301000</v>
      </c>
      <c r="T14" s="29" t="s">
        <v>19</v>
      </c>
      <c r="U14" s="31">
        <v>40</v>
      </c>
      <c r="V14" s="24">
        <v>10</v>
      </c>
      <c r="W14" s="28">
        <v>10</v>
      </c>
      <c r="X14" s="168">
        <f t="shared" si="0"/>
        <v>1</v>
      </c>
      <c r="Y14" s="102" t="s">
        <v>230</v>
      </c>
      <c r="Z14" s="72"/>
      <c r="AA14" s="90"/>
      <c r="AB14" s="72"/>
      <c r="AC14" s="72"/>
      <c r="AD14" s="72"/>
      <c r="AE14" s="72"/>
      <c r="AF14" s="72"/>
      <c r="AG14" s="90"/>
      <c r="AH14" s="111">
        <v>7500000</v>
      </c>
      <c r="AI14" s="111">
        <v>6500000</v>
      </c>
      <c r="AJ14" s="111"/>
      <c r="AK14" s="111"/>
      <c r="AL14" s="111"/>
      <c r="AM14" s="111"/>
      <c r="AN14" s="111"/>
      <c r="AO14" s="110">
        <f t="shared" si="3"/>
        <v>14000000</v>
      </c>
      <c r="AP14" s="23" t="s">
        <v>272</v>
      </c>
    </row>
    <row r="15" spans="1:92" s="21" customFormat="1" ht="56.25" customHeight="1" thickBot="1" x14ac:dyDescent="0.3">
      <c r="A15" s="20"/>
      <c r="B15" s="49" t="s">
        <v>171</v>
      </c>
      <c r="C15" s="23" t="s">
        <v>117</v>
      </c>
      <c r="D15" s="24" t="s">
        <v>118</v>
      </c>
      <c r="E15" s="49" t="s">
        <v>119</v>
      </c>
      <c r="F15" s="24">
        <v>600</v>
      </c>
      <c r="G15" s="27">
        <v>0</v>
      </c>
      <c r="H15" s="27">
        <v>200</v>
      </c>
      <c r="I15" s="27">
        <v>200</v>
      </c>
      <c r="J15" s="27">
        <v>200</v>
      </c>
      <c r="K15" s="27">
        <v>600</v>
      </c>
      <c r="L15" s="168">
        <f t="shared" si="1"/>
        <v>1</v>
      </c>
      <c r="M15" s="141"/>
      <c r="N15" s="126"/>
      <c r="O15" s="118"/>
      <c r="P15" s="141"/>
      <c r="Q15" s="31">
        <v>4103017</v>
      </c>
      <c r="R15" s="29" t="s">
        <v>20</v>
      </c>
      <c r="S15" s="31">
        <v>410301700</v>
      </c>
      <c r="T15" s="29" t="s">
        <v>21</v>
      </c>
      <c r="U15" s="33">
        <v>5000</v>
      </c>
      <c r="V15" s="33">
        <f>+U15/4</f>
        <v>1250</v>
      </c>
      <c r="W15" s="28">
        <v>800</v>
      </c>
      <c r="X15" s="168">
        <f t="shared" si="0"/>
        <v>0.64</v>
      </c>
      <c r="Y15" s="102" t="s">
        <v>230</v>
      </c>
      <c r="Z15" s="26">
        <v>30000000</v>
      </c>
      <c r="AA15" s="26"/>
      <c r="AB15" s="26"/>
      <c r="AC15" s="26"/>
      <c r="AD15" s="26"/>
      <c r="AE15" s="26"/>
      <c r="AF15" s="26"/>
      <c r="AG15" s="26">
        <f t="shared" si="2"/>
        <v>30000000</v>
      </c>
      <c r="AH15" s="112"/>
      <c r="AI15" s="112">
        <v>7688630</v>
      </c>
      <c r="AJ15" s="112"/>
      <c r="AK15" s="112"/>
      <c r="AL15" s="112"/>
      <c r="AM15" s="112"/>
      <c r="AN15" s="112"/>
      <c r="AO15" s="110">
        <f t="shared" si="3"/>
        <v>7688630</v>
      </c>
      <c r="AP15" s="23" t="s">
        <v>273</v>
      </c>
    </row>
    <row r="16" spans="1:92" s="21" customFormat="1" ht="51" customHeight="1" thickBot="1" x14ac:dyDescent="0.3">
      <c r="A16" s="20"/>
      <c r="B16" s="117" t="s">
        <v>171</v>
      </c>
      <c r="C16" s="23" t="s">
        <v>122</v>
      </c>
      <c r="D16" s="24" t="s">
        <v>120</v>
      </c>
      <c r="E16" s="42" t="s">
        <v>121</v>
      </c>
      <c r="F16" s="24">
        <v>1</v>
      </c>
      <c r="G16" s="27">
        <v>0</v>
      </c>
      <c r="H16" s="27">
        <v>1</v>
      </c>
      <c r="I16" s="27">
        <v>0</v>
      </c>
      <c r="J16" s="27">
        <v>0</v>
      </c>
      <c r="K16" s="27">
        <v>0</v>
      </c>
      <c r="L16" s="168">
        <f t="shared" si="1"/>
        <v>0</v>
      </c>
      <c r="M16" s="141"/>
      <c r="N16" s="126"/>
      <c r="O16" s="118"/>
      <c r="P16" s="141"/>
      <c r="Q16" s="114">
        <v>4103050</v>
      </c>
      <c r="R16" s="142" t="s">
        <v>22</v>
      </c>
      <c r="S16" s="114">
        <v>410305000</v>
      </c>
      <c r="T16" s="120" t="s">
        <v>23</v>
      </c>
      <c r="U16" s="114">
        <v>120</v>
      </c>
      <c r="V16" s="129">
        <v>30</v>
      </c>
      <c r="W16" s="129">
        <v>30</v>
      </c>
      <c r="X16" s="169">
        <f t="shared" si="0"/>
        <v>1</v>
      </c>
      <c r="Y16" s="117" t="s">
        <v>230</v>
      </c>
      <c r="Z16" s="137"/>
      <c r="AA16" s="137">
        <v>15000000</v>
      </c>
      <c r="AB16" s="137"/>
      <c r="AC16" s="137"/>
      <c r="AD16" s="137"/>
      <c r="AE16" s="137"/>
      <c r="AF16" s="137"/>
      <c r="AG16" s="137">
        <f t="shared" si="2"/>
        <v>15000000</v>
      </c>
      <c r="AH16" s="162">
        <v>2000000</v>
      </c>
      <c r="AI16" s="162">
        <v>1400000</v>
      </c>
      <c r="AJ16" s="162"/>
      <c r="AK16" s="162"/>
      <c r="AL16" s="162"/>
      <c r="AM16" s="162"/>
      <c r="AN16" s="162"/>
      <c r="AO16" s="162">
        <f t="shared" si="3"/>
        <v>3400000</v>
      </c>
      <c r="AP16" s="127" t="s">
        <v>252</v>
      </c>
    </row>
    <row r="17" spans="1:42" s="21" customFormat="1" ht="36.75" customHeight="1" thickBot="1" x14ac:dyDescent="0.3">
      <c r="A17" s="20"/>
      <c r="B17" s="118"/>
      <c r="C17" s="48" t="s">
        <v>123</v>
      </c>
      <c r="D17" s="49" t="s">
        <v>124</v>
      </c>
      <c r="E17" s="49" t="s">
        <v>114</v>
      </c>
      <c r="F17" s="49">
        <v>2</v>
      </c>
      <c r="G17" s="51">
        <v>0</v>
      </c>
      <c r="H17" s="51">
        <v>1</v>
      </c>
      <c r="I17" s="55">
        <v>1</v>
      </c>
      <c r="J17" s="51">
        <v>0</v>
      </c>
      <c r="K17" s="51">
        <v>2</v>
      </c>
      <c r="L17" s="168">
        <f t="shared" si="1"/>
        <v>1</v>
      </c>
      <c r="M17" s="141"/>
      <c r="N17" s="126"/>
      <c r="O17" s="118"/>
      <c r="P17" s="141"/>
      <c r="Q17" s="115"/>
      <c r="R17" s="142"/>
      <c r="S17" s="115"/>
      <c r="T17" s="125"/>
      <c r="U17" s="115"/>
      <c r="V17" s="130"/>
      <c r="W17" s="130"/>
      <c r="X17" s="169"/>
      <c r="Y17" s="118"/>
      <c r="Z17" s="132"/>
      <c r="AA17" s="132"/>
      <c r="AB17" s="132"/>
      <c r="AC17" s="132"/>
      <c r="AD17" s="132"/>
      <c r="AE17" s="132"/>
      <c r="AF17" s="132"/>
      <c r="AG17" s="132"/>
      <c r="AH17" s="163"/>
      <c r="AI17" s="163"/>
      <c r="AJ17" s="163"/>
      <c r="AK17" s="163"/>
      <c r="AL17" s="163"/>
      <c r="AM17" s="163"/>
      <c r="AN17" s="163"/>
      <c r="AO17" s="163"/>
      <c r="AP17" s="141"/>
    </row>
    <row r="18" spans="1:42" s="21" customFormat="1" ht="51" customHeight="1" thickBot="1" x14ac:dyDescent="0.3">
      <c r="A18" s="20"/>
      <c r="B18" s="119"/>
      <c r="C18" s="101" t="s">
        <v>126</v>
      </c>
      <c r="D18" s="102" t="s">
        <v>124</v>
      </c>
      <c r="E18" s="102" t="s">
        <v>114</v>
      </c>
      <c r="F18" s="102">
        <v>2</v>
      </c>
      <c r="G18" s="103">
        <v>1</v>
      </c>
      <c r="H18" s="103">
        <v>0</v>
      </c>
      <c r="I18" s="55">
        <v>1</v>
      </c>
      <c r="J18" s="103">
        <v>0</v>
      </c>
      <c r="K18" s="103">
        <v>2</v>
      </c>
      <c r="L18" s="168">
        <f t="shared" si="1"/>
        <v>1</v>
      </c>
      <c r="M18" s="141"/>
      <c r="N18" s="126"/>
      <c r="O18" s="118"/>
      <c r="P18" s="141"/>
      <c r="Q18" s="115"/>
      <c r="R18" s="142"/>
      <c r="S18" s="116"/>
      <c r="T18" s="121"/>
      <c r="U18" s="116"/>
      <c r="V18" s="131"/>
      <c r="W18" s="131"/>
      <c r="X18" s="169"/>
      <c r="Y18" s="119"/>
      <c r="Z18" s="132"/>
      <c r="AA18" s="132"/>
      <c r="AB18" s="132"/>
      <c r="AC18" s="132"/>
      <c r="AD18" s="132"/>
      <c r="AE18" s="132"/>
      <c r="AF18" s="132"/>
      <c r="AG18" s="132"/>
      <c r="AH18" s="164"/>
      <c r="AI18" s="164"/>
      <c r="AJ18" s="164"/>
      <c r="AK18" s="164"/>
      <c r="AL18" s="164"/>
      <c r="AM18" s="164"/>
      <c r="AN18" s="164"/>
      <c r="AO18" s="164"/>
      <c r="AP18" s="128"/>
    </row>
    <row r="19" spans="1:42" s="21" customFormat="1" ht="48" customHeight="1" thickBot="1" x14ac:dyDescent="0.3">
      <c r="A19" s="20"/>
      <c r="B19" s="47" t="s">
        <v>171</v>
      </c>
      <c r="C19" s="23" t="s">
        <v>125</v>
      </c>
      <c r="D19" s="24" t="s">
        <v>116</v>
      </c>
      <c r="E19" s="49" t="s">
        <v>114</v>
      </c>
      <c r="F19" s="22">
        <v>1</v>
      </c>
      <c r="G19" s="27">
        <v>0</v>
      </c>
      <c r="H19" s="27">
        <v>1</v>
      </c>
      <c r="I19" s="27">
        <v>0</v>
      </c>
      <c r="J19" s="27">
        <v>0</v>
      </c>
      <c r="K19" s="27">
        <v>1</v>
      </c>
      <c r="L19" s="168">
        <f t="shared" si="1"/>
        <v>1</v>
      </c>
      <c r="M19" s="141"/>
      <c r="N19" s="126"/>
      <c r="O19" s="118"/>
      <c r="P19" s="141"/>
      <c r="Q19" s="115"/>
      <c r="R19" s="142"/>
      <c r="S19" s="114">
        <v>410305002</v>
      </c>
      <c r="T19" s="120" t="s">
        <v>24</v>
      </c>
      <c r="U19" s="114">
        <v>4</v>
      </c>
      <c r="V19" s="129">
        <v>1</v>
      </c>
      <c r="W19" s="129">
        <v>1</v>
      </c>
      <c r="X19" s="169">
        <f t="shared" si="0"/>
        <v>1</v>
      </c>
      <c r="Y19" s="117" t="s">
        <v>230</v>
      </c>
      <c r="Z19" s="132"/>
      <c r="AA19" s="132"/>
      <c r="AB19" s="132"/>
      <c r="AC19" s="132"/>
      <c r="AD19" s="132"/>
      <c r="AE19" s="132"/>
      <c r="AF19" s="132"/>
      <c r="AG19" s="132"/>
      <c r="AH19" s="160">
        <v>2000000</v>
      </c>
      <c r="AI19" s="160"/>
      <c r="AJ19" s="160"/>
      <c r="AK19" s="160"/>
      <c r="AL19" s="160"/>
      <c r="AM19" s="160"/>
      <c r="AN19" s="160"/>
      <c r="AO19" s="160">
        <f t="shared" si="3"/>
        <v>2000000</v>
      </c>
      <c r="AP19" s="127" t="s">
        <v>274</v>
      </c>
    </row>
    <row r="20" spans="1:42" s="21" customFormat="1" ht="68.25" customHeight="1" thickBot="1" x14ac:dyDescent="0.3">
      <c r="A20" s="20"/>
      <c r="B20" s="47" t="s">
        <v>171</v>
      </c>
      <c r="C20" s="23" t="s">
        <v>127</v>
      </c>
      <c r="D20" s="24" t="s">
        <v>129</v>
      </c>
      <c r="E20" s="49" t="s">
        <v>114</v>
      </c>
      <c r="F20" s="24">
        <v>1</v>
      </c>
      <c r="G20" s="27">
        <v>0</v>
      </c>
      <c r="H20" s="27">
        <v>0</v>
      </c>
      <c r="I20" s="27">
        <v>1</v>
      </c>
      <c r="J20" s="27">
        <v>0</v>
      </c>
      <c r="K20" s="27">
        <v>1</v>
      </c>
      <c r="L20" s="168">
        <f t="shared" si="1"/>
        <v>1</v>
      </c>
      <c r="M20" s="141"/>
      <c r="N20" s="126"/>
      <c r="O20" s="118"/>
      <c r="P20" s="141"/>
      <c r="Q20" s="116"/>
      <c r="R20" s="142"/>
      <c r="S20" s="116"/>
      <c r="T20" s="121"/>
      <c r="U20" s="116"/>
      <c r="V20" s="131"/>
      <c r="W20" s="131"/>
      <c r="X20" s="169"/>
      <c r="Y20" s="119"/>
      <c r="Z20" s="133"/>
      <c r="AA20" s="133"/>
      <c r="AB20" s="133"/>
      <c r="AC20" s="133"/>
      <c r="AD20" s="133"/>
      <c r="AE20" s="133"/>
      <c r="AF20" s="133"/>
      <c r="AG20" s="133"/>
      <c r="AH20" s="161"/>
      <c r="AI20" s="161"/>
      <c r="AJ20" s="161"/>
      <c r="AK20" s="161"/>
      <c r="AL20" s="161"/>
      <c r="AM20" s="161"/>
      <c r="AN20" s="161"/>
      <c r="AO20" s="161"/>
      <c r="AP20" s="128"/>
    </row>
    <row r="21" spans="1:42" s="21" customFormat="1" ht="50.25" hidden="1" customHeight="1" thickBot="1" x14ac:dyDescent="0.3">
      <c r="A21" s="20"/>
      <c r="B21" s="49"/>
      <c r="C21" s="23"/>
      <c r="D21" s="24"/>
      <c r="E21" s="42"/>
      <c r="F21" s="56"/>
      <c r="G21" s="27"/>
      <c r="H21" s="57"/>
      <c r="I21" s="57"/>
      <c r="J21" s="57"/>
      <c r="K21" s="57"/>
      <c r="L21" s="168"/>
      <c r="M21" s="141"/>
      <c r="N21" s="126"/>
      <c r="O21" s="118"/>
      <c r="P21" s="141"/>
      <c r="Q21" s="100"/>
      <c r="R21" s="29" t="s">
        <v>25</v>
      </c>
      <c r="S21" s="31"/>
      <c r="T21" s="29" t="s">
        <v>26</v>
      </c>
      <c r="U21" s="31">
        <v>1</v>
      </c>
      <c r="V21" s="28">
        <v>1</v>
      </c>
      <c r="W21" s="28">
        <v>0</v>
      </c>
      <c r="X21" s="168">
        <f t="shared" si="0"/>
        <v>0</v>
      </c>
      <c r="Y21" s="102"/>
      <c r="Z21" s="137"/>
      <c r="AA21" s="137">
        <v>12000000</v>
      </c>
      <c r="AB21" s="137"/>
      <c r="AC21" s="137"/>
      <c r="AD21" s="137"/>
      <c r="AE21" s="137"/>
      <c r="AF21" s="137"/>
      <c r="AG21" s="137">
        <f t="shared" si="2"/>
        <v>12000000</v>
      </c>
      <c r="AH21" s="112"/>
      <c r="AI21" s="112"/>
      <c r="AJ21" s="112"/>
      <c r="AK21" s="112"/>
      <c r="AL21" s="112"/>
      <c r="AM21" s="112"/>
      <c r="AN21" s="112"/>
      <c r="AO21" s="110">
        <f t="shared" si="3"/>
        <v>0</v>
      </c>
      <c r="AP21" s="23"/>
    </row>
    <row r="22" spans="1:42" s="21" customFormat="1" ht="60.75" customHeight="1" thickBot="1" x14ac:dyDescent="0.3">
      <c r="A22" s="20"/>
      <c r="B22" s="49" t="s">
        <v>171</v>
      </c>
      <c r="C22" s="23" t="s">
        <v>131</v>
      </c>
      <c r="D22" s="24" t="s">
        <v>132</v>
      </c>
      <c r="E22" s="42" t="s">
        <v>114</v>
      </c>
      <c r="F22" s="24">
        <v>1</v>
      </c>
      <c r="G22" s="27">
        <v>0</v>
      </c>
      <c r="H22" s="27">
        <v>1</v>
      </c>
      <c r="I22" s="27">
        <v>0</v>
      </c>
      <c r="J22" s="27">
        <v>0</v>
      </c>
      <c r="K22" s="27">
        <v>1</v>
      </c>
      <c r="L22" s="168">
        <f t="shared" si="1"/>
        <v>1</v>
      </c>
      <c r="M22" s="141"/>
      <c r="N22" s="126"/>
      <c r="O22" s="118"/>
      <c r="P22" s="141"/>
      <c r="Q22" s="114">
        <v>4103050</v>
      </c>
      <c r="R22" s="120" t="s">
        <v>22</v>
      </c>
      <c r="S22" s="114">
        <v>410305009</v>
      </c>
      <c r="T22" s="120" t="s">
        <v>235</v>
      </c>
      <c r="U22" s="114">
        <v>4</v>
      </c>
      <c r="V22" s="114">
        <v>1</v>
      </c>
      <c r="W22" s="114">
        <v>1</v>
      </c>
      <c r="X22" s="169">
        <f t="shared" si="0"/>
        <v>1</v>
      </c>
      <c r="Y22" s="117" t="s">
        <v>230</v>
      </c>
      <c r="Z22" s="133"/>
      <c r="AA22" s="133"/>
      <c r="AB22" s="133"/>
      <c r="AC22" s="133"/>
      <c r="AD22" s="133"/>
      <c r="AE22" s="133"/>
      <c r="AF22" s="133"/>
      <c r="AG22" s="133"/>
      <c r="AH22" s="160">
        <v>9750000</v>
      </c>
      <c r="AI22" s="160"/>
      <c r="AJ22" s="160"/>
      <c r="AK22" s="160"/>
      <c r="AL22" s="160"/>
      <c r="AM22" s="160"/>
      <c r="AN22" s="160"/>
      <c r="AO22" s="160">
        <f t="shared" si="3"/>
        <v>9750000</v>
      </c>
      <c r="AP22" s="127" t="s">
        <v>274</v>
      </c>
    </row>
    <row r="23" spans="1:42" s="21" customFormat="1" ht="42" customHeight="1" thickBot="1" x14ac:dyDescent="0.3">
      <c r="A23" s="20"/>
      <c r="B23" s="49" t="s">
        <v>171</v>
      </c>
      <c r="C23" s="23" t="s">
        <v>133</v>
      </c>
      <c r="D23" s="49" t="s">
        <v>180</v>
      </c>
      <c r="E23" s="42" t="s">
        <v>134</v>
      </c>
      <c r="F23" s="56">
        <v>0.5</v>
      </c>
      <c r="G23" s="51">
        <v>0</v>
      </c>
      <c r="H23" s="57">
        <v>0.2</v>
      </c>
      <c r="I23" s="57">
        <v>0.15</v>
      </c>
      <c r="J23" s="57">
        <v>0.15</v>
      </c>
      <c r="K23" s="27">
        <v>0</v>
      </c>
      <c r="L23" s="168">
        <f t="shared" si="1"/>
        <v>0</v>
      </c>
      <c r="M23" s="141"/>
      <c r="N23" s="126"/>
      <c r="O23" s="118"/>
      <c r="P23" s="141"/>
      <c r="Q23" s="116"/>
      <c r="R23" s="121"/>
      <c r="S23" s="116"/>
      <c r="T23" s="121"/>
      <c r="U23" s="116"/>
      <c r="V23" s="116"/>
      <c r="W23" s="116"/>
      <c r="X23" s="169"/>
      <c r="Y23" s="119"/>
      <c r="Z23" s="26"/>
      <c r="AA23" s="26">
        <v>3000000</v>
      </c>
      <c r="AB23" s="26"/>
      <c r="AC23" s="26"/>
      <c r="AD23" s="26"/>
      <c r="AE23" s="26"/>
      <c r="AF23" s="26"/>
      <c r="AG23" s="26">
        <f t="shared" si="2"/>
        <v>3000000</v>
      </c>
      <c r="AH23" s="161"/>
      <c r="AI23" s="161"/>
      <c r="AJ23" s="161"/>
      <c r="AK23" s="161"/>
      <c r="AL23" s="161"/>
      <c r="AM23" s="161"/>
      <c r="AN23" s="161"/>
      <c r="AO23" s="161"/>
      <c r="AP23" s="128"/>
    </row>
    <row r="24" spans="1:42" s="21" customFormat="1" ht="86.25" customHeight="1" thickBot="1" x14ac:dyDescent="0.3">
      <c r="A24" s="20"/>
      <c r="B24" s="49" t="s">
        <v>171</v>
      </c>
      <c r="C24" s="48" t="s">
        <v>148</v>
      </c>
      <c r="D24" s="49" t="s">
        <v>149</v>
      </c>
      <c r="E24" s="42" t="s">
        <v>114</v>
      </c>
      <c r="F24" s="24">
        <v>10</v>
      </c>
      <c r="G24" s="27">
        <v>2</v>
      </c>
      <c r="H24" s="27">
        <v>3</v>
      </c>
      <c r="I24" s="27">
        <v>3</v>
      </c>
      <c r="J24" s="27">
        <v>2</v>
      </c>
      <c r="K24" s="27">
        <v>3</v>
      </c>
      <c r="L24" s="168">
        <f t="shared" si="1"/>
        <v>0.3</v>
      </c>
      <c r="M24" s="141"/>
      <c r="N24" s="126"/>
      <c r="O24" s="118"/>
      <c r="P24" s="141"/>
      <c r="Q24" s="31">
        <v>4103051</v>
      </c>
      <c r="R24" s="29" t="s">
        <v>27</v>
      </c>
      <c r="S24" s="31">
        <v>410305100</v>
      </c>
      <c r="T24" s="29" t="s">
        <v>28</v>
      </c>
      <c r="U24" s="31">
        <v>40</v>
      </c>
      <c r="V24" s="28">
        <v>10</v>
      </c>
      <c r="W24" s="28">
        <v>10</v>
      </c>
      <c r="X24" s="168">
        <f t="shared" si="0"/>
        <v>1</v>
      </c>
      <c r="Y24" s="102" t="s">
        <v>230</v>
      </c>
      <c r="Z24" s="26"/>
      <c r="AA24" s="26"/>
      <c r="AB24" s="26"/>
      <c r="AC24" s="26"/>
      <c r="AD24" s="26"/>
      <c r="AE24" s="26"/>
      <c r="AF24" s="26"/>
      <c r="AG24" s="26">
        <f>+SUM(Z24:AF24)</f>
        <v>0</v>
      </c>
      <c r="AH24" s="110">
        <v>3000000</v>
      </c>
      <c r="AI24" s="110"/>
      <c r="AJ24" s="110"/>
      <c r="AK24" s="110"/>
      <c r="AL24" s="110"/>
      <c r="AM24" s="110"/>
      <c r="AN24" s="110"/>
      <c r="AO24" s="110">
        <f t="shared" si="3"/>
        <v>3000000</v>
      </c>
      <c r="AP24" s="23" t="s">
        <v>275</v>
      </c>
    </row>
    <row r="25" spans="1:42" s="21" customFormat="1" ht="98.25" customHeight="1" thickBot="1" x14ac:dyDescent="0.3">
      <c r="A25" s="20"/>
      <c r="B25" s="49" t="s">
        <v>171</v>
      </c>
      <c r="C25" s="48" t="s">
        <v>150</v>
      </c>
      <c r="D25" s="49" t="s">
        <v>109</v>
      </c>
      <c r="E25" s="42" t="s">
        <v>151</v>
      </c>
      <c r="F25" s="24">
        <v>30</v>
      </c>
      <c r="G25" s="27">
        <v>7</v>
      </c>
      <c r="H25" s="27">
        <v>7</v>
      </c>
      <c r="I25" s="27">
        <v>8</v>
      </c>
      <c r="J25" s="27">
        <v>8</v>
      </c>
      <c r="K25" s="27">
        <v>30</v>
      </c>
      <c r="L25" s="168">
        <f t="shared" si="1"/>
        <v>1</v>
      </c>
      <c r="M25" s="141"/>
      <c r="N25" s="126"/>
      <c r="O25" s="118"/>
      <c r="P25" s="141"/>
      <c r="Q25" s="114">
        <v>4103052</v>
      </c>
      <c r="R25" s="120" t="s">
        <v>29</v>
      </c>
      <c r="S25" s="31">
        <v>410305200</v>
      </c>
      <c r="T25" s="29" t="s">
        <v>30</v>
      </c>
      <c r="U25" s="33">
        <v>1900</v>
      </c>
      <c r="V25" s="27">
        <f>+U25/4</f>
        <v>475</v>
      </c>
      <c r="W25" s="27">
        <v>475</v>
      </c>
      <c r="X25" s="168">
        <f t="shared" si="0"/>
        <v>1</v>
      </c>
      <c r="Y25" s="102" t="s">
        <v>230</v>
      </c>
      <c r="Z25" s="137">
        <v>25000000</v>
      </c>
      <c r="AA25" s="137">
        <f>38400000-25000000</f>
        <v>13400000</v>
      </c>
      <c r="AB25" s="137"/>
      <c r="AC25" s="137"/>
      <c r="AD25" s="137"/>
      <c r="AE25" s="137"/>
      <c r="AF25" s="137"/>
      <c r="AG25" s="137">
        <f t="shared" si="2"/>
        <v>38400000</v>
      </c>
      <c r="AH25" s="113"/>
      <c r="AI25" s="113">
        <v>1400000</v>
      </c>
      <c r="AJ25" s="113"/>
      <c r="AK25" s="113"/>
      <c r="AL25" s="113"/>
      <c r="AM25" s="113"/>
      <c r="AN25" s="113"/>
      <c r="AO25" s="110">
        <f t="shared" si="3"/>
        <v>1400000</v>
      </c>
      <c r="AP25" s="23" t="s">
        <v>249</v>
      </c>
    </row>
    <row r="26" spans="1:42" s="21" customFormat="1" ht="93" customHeight="1" thickBot="1" x14ac:dyDescent="0.3">
      <c r="A26" s="20"/>
      <c r="B26" s="102" t="s">
        <v>171</v>
      </c>
      <c r="C26" s="101" t="s">
        <v>155</v>
      </c>
      <c r="D26" s="102" t="s">
        <v>103</v>
      </c>
      <c r="E26" s="102" t="s">
        <v>104</v>
      </c>
      <c r="F26" s="102">
        <v>4</v>
      </c>
      <c r="G26" s="103">
        <v>1</v>
      </c>
      <c r="H26" s="103">
        <v>1</v>
      </c>
      <c r="I26" s="103">
        <v>1</v>
      </c>
      <c r="J26" s="103">
        <v>1</v>
      </c>
      <c r="K26" s="103">
        <v>4</v>
      </c>
      <c r="L26" s="168">
        <f t="shared" ref="L26" si="4">IF(F26=0,"0",IFERROR(K26/F26,0))</f>
        <v>1</v>
      </c>
      <c r="M26" s="141"/>
      <c r="N26" s="126"/>
      <c r="O26" s="118"/>
      <c r="P26" s="141"/>
      <c r="Q26" s="115"/>
      <c r="R26" s="125"/>
      <c r="S26" s="100">
        <v>410305202</v>
      </c>
      <c r="T26" s="99" t="s">
        <v>32</v>
      </c>
      <c r="U26" s="33">
        <v>10</v>
      </c>
      <c r="V26" s="103">
        <v>3</v>
      </c>
      <c r="W26" s="103">
        <v>3</v>
      </c>
      <c r="X26" s="168">
        <f t="shared" si="0"/>
        <v>1</v>
      </c>
      <c r="Y26" s="102" t="s">
        <v>230</v>
      </c>
      <c r="Z26" s="132"/>
      <c r="AA26" s="132"/>
      <c r="AB26" s="132"/>
      <c r="AC26" s="132"/>
      <c r="AD26" s="132"/>
      <c r="AE26" s="132"/>
      <c r="AF26" s="132"/>
      <c r="AG26" s="132"/>
      <c r="AH26" s="113"/>
      <c r="AI26" s="113">
        <v>15288174</v>
      </c>
      <c r="AJ26" s="113"/>
      <c r="AK26" s="113"/>
      <c r="AL26" s="113"/>
      <c r="AM26" s="113"/>
      <c r="AN26" s="113"/>
      <c r="AO26" s="110">
        <f t="shared" si="3"/>
        <v>15288174</v>
      </c>
      <c r="AP26" s="101" t="s">
        <v>251</v>
      </c>
    </row>
    <row r="27" spans="1:42" s="21" customFormat="1" ht="53.25" customHeight="1" thickBot="1" x14ac:dyDescent="0.3">
      <c r="A27" s="20"/>
      <c r="B27" s="93" t="s">
        <v>171</v>
      </c>
      <c r="C27" s="101" t="s">
        <v>152</v>
      </c>
      <c r="D27" s="102" t="s">
        <v>181</v>
      </c>
      <c r="E27" s="95" t="s">
        <v>151</v>
      </c>
      <c r="F27" s="95">
        <v>1</v>
      </c>
      <c r="G27" s="95">
        <v>0.25</v>
      </c>
      <c r="H27" s="95">
        <v>0.25</v>
      </c>
      <c r="I27" s="95">
        <v>0.25</v>
      </c>
      <c r="J27" s="95">
        <v>0.25</v>
      </c>
      <c r="K27" s="96">
        <v>1</v>
      </c>
      <c r="L27" s="168">
        <f t="shared" si="1"/>
        <v>1</v>
      </c>
      <c r="M27" s="141"/>
      <c r="N27" s="126"/>
      <c r="O27" s="118"/>
      <c r="P27" s="141"/>
      <c r="Q27" s="115"/>
      <c r="R27" s="125"/>
      <c r="S27" s="114">
        <v>410305201</v>
      </c>
      <c r="T27" s="120" t="s">
        <v>31</v>
      </c>
      <c r="U27" s="134">
        <v>990</v>
      </c>
      <c r="V27" s="129">
        <v>245</v>
      </c>
      <c r="W27" s="123">
        <v>245</v>
      </c>
      <c r="X27" s="169">
        <f t="shared" si="0"/>
        <v>1</v>
      </c>
      <c r="Y27" s="117" t="s">
        <v>230</v>
      </c>
      <c r="Z27" s="132"/>
      <c r="AA27" s="132"/>
      <c r="AB27" s="132"/>
      <c r="AC27" s="132"/>
      <c r="AD27" s="132"/>
      <c r="AE27" s="132"/>
      <c r="AF27" s="132"/>
      <c r="AG27" s="132"/>
      <c r="AH27" s="165"/>
      <c r="AI27" s="165">
        <v>6100000</v>
      </c>
      <c r="AJ27" s="165"/>
      <c r="AK27" s="165"/>
      <c r="AL27" s="165"/>
      <c r="AM27" s="165"/>
      <c r="AN27" s="165"/>
      <c r="AO27" s="165">
        <f t="shared" si="3"/>
        <v>6100000</v>
      </c>
      <c r="AP27" s="127" t="s">
        <v>250</v>
      </c>
    </row>
    <row r="28" spans="1:42" s="21" customFormat="1" ht="54.75" customHeight="1" thickBot="1" x14ac:dyDescent="0.3">
      <c r="A28" s="20"/>
      <c r="B28" s="47" t="s">
        <v>171</v>
      </c>
      <c r="C28" s="48" t="s">
        <v>153</v>
      </c>
      <c r="D28" s="49" t="s">
        <v>182</v>
      </c>
      <c r="E28" s="56" t="s">
        <v>151</v>
      </c>
      <c r="F28" s="56">
        <v>1</v>
      </c>
      <c r="G28" s="57">
        <v>0.25</v>
      </c>
      <c r="H28" s="57">
        <v>0.25</v>
      </c>
      <c r="I28" s="57">
        <v>0.25</v>
      </c>
      <c r="J28" s="57">
        <v>0.25</v>
      </c>
      <c r="K28" s="57">
        <v>1</v>
      </c>
      <c r="L28" s="168">
        <f t="shared" si="1"/>
        <v>1</v>
      </c>
      <c r="M28" s="141"/>
      <c r="N28" s="126"/>
      <c r="O28" s="118"/>
      <c r="P28" s="141"/>
      <c r="Q28" s="115"/>
      <c r="R28" s="125"/>
      <c r="S28" s="115"/>
      <c r="T28" s="125"/>
      <c r="U28" s="135"/>
      <c r="V28" s="130"/>
      <c r="W28" s="126"/>
      <c r="X28" s="169"/>
      <c r="Y28" s="118"/>
      <c r="Z28" s="133"/>
      <c r="AA28" s="133"/>
      <c r="AB28" s="133"/>
      <c r="AC28" s="133"/>
      <c r="AD28" s="133"/>
      <c r="AE28" s="133"/>
      <c r="AF28" s="133"/>
      <c r="AG28" s="133"/>
      <c r="AH28" s="166"/>
      <c r="AI28" s="166"/>
      <c r="AJ28" s="166"/>
      <c r="AK28" s="166"/>
      <c r="AL28" s="166"/>
      <c r="AM28" s="166"/>
      <c r="AN28" s="166"/>
      <c r="AO28" s="166"/>
      <c r="AP28" s="141"/>
    </row>
    <row r="29" spans="1:42" s="21" customFormat="1" ht="79.5" customHeight="1" thickBot="1" x14ac:dyDescent="0.3">
      <c r="A29" s="20"/>
      <c r="B29" s="49" t="s">
        <v>171</v>
      </c>
      <c r="C29" s="48" t="s">
        <v>154</v>
      </c>
      <c r="D29" s="49" t="s">
        <v>183</v>
      </c>
      <c r="E29" s="56" t="s">
        <v>151</v>
      </c>
      <c r="F29" s="56">
        <v>1</v>
      </c>
      <c r="G29" s="57">
        <v>0.25</v>
      </c>
      <c r="H29" s="57">
        <v>0.25</v>
      </c>
      <c r="I29" s="57">
        <v>0.25</v>
      </c>
      <c r="J29" s="57">
        <v>0.25</v>
      </c>
      <c r="K29" s="57">
        <v>1</v>
      </c>
      <c r="L29" s="168">
        <f t="shared" si="1"/>
        <v>1</v>
      </c>
      <c r="M29" s="141"/>
      <c r="N29" s="126"/>
      <c r="O29" s="118"/>
      <c r="P29" s="141"/>
      <c r="Q29" s="116"/>
      <c r="R29" s="121"/>
      <c r="S29" s="116"/>
      <c r="T29" s="121"/>
      <c r="U29" s="136"/>
      <c r="V29" s="131"/>
      <c r="W29" s="124"/>
      <c r="X29" s="169"/>
      <c r="Y29" s="119"/>
      <c r="Z29" s="26">
        <v>16800000</v>
      </c>
      <c r="AA29" s="26"/>
      <c r="AB29" s="26"/>
      <c r="AC29" s="26"/>
      <c r="AD29" s="26"/>
      <c r="AE29" s="26"/>
      <c r="AF29" s="26"/>
      <c r="AG29" s="26">
        <f t="shared" si="2"/>
        <v>16800000</v>
      </c>
      <c r="AH29" s="167"/>
      <c r="AI29" s="167"/>
      <c r="AJ29" s="167"/>
      <c r="AK29" s="167"/>
      <c r="AL29" s="167"/>
      <c r="AM29" s="167"/>
      <c r="AN29" s="167"/>
      <c r="AO29" s="167"/>
      <c r="AP29" s="128"/>
    </row>
    <row r="30" spans="1:42" s="21" customFormat="1" ht="73.5" customHeight="1" thickBot="1" x14ac:dyDescent="0.3">
      <c r="A30" s="20"/>
      <c r="B30" s="49" t="s">
        <v>171</v>
      </c>
      <c r="C30" s="48" t="s">
        <v>157</v>
      </c>
      <c r="D30" s="49" t="s">
        <v>136</v>
      </c>
      <c r="E30" s="42" t="s">
        <v>158</v>
      </c>
      <c r="F30" s="24">
        <v>2</v>
      </c>
      <c r="G30" s="27">
        <v>0</v>
      </c>
      <c r="H30" s="27">
        <v>1</v>
      </c>
      <c r="I30" s="27">
        <v>1</v>
      </c>
      <c r="J30" s="27">
        <v>0</v>
      </c>
      <c r="K30" s="27">
        <v>1</v>
      </c>
      <c r="L30" s="168">
        <f t="shared" si="1"/>
        <v>0.5</v>
      </c>
      <c r="M30" s="141"/>
      <c r="N30" s="126"/>
      <c r="O30" s="118"/>
      <c r="P30" s="141"/>
      <c r="Q30" s="122">
        <v>4103055</v>
      </c>
      <c r="R30" s="142" t="s">
        <v>33</v>
      </c>
      <c r="S30" s="114">
        <v>410305501</v>
      </c>
      <c r="T30" s="120" t="s">
        <v>34</v>
      </c>
      <c r="U30" s="114">
        <v>8</v>
      </c>
      <c r="V30" s="123">
        <v>2</v>
      </c>
      <c r="W30" s="123">
        <v>0</v>
      </c>
      <c r="X30" s="169">
        <f t="shared" si="0"/>
        <v>0</v>
      </c>
      <c r="Y30" s="117"/>
      <c r="Z30" s="132"/>
      <c r="AA30" s="132"/>
      <c r="AB30" s="132"/>
      <c r="AC30" s="132"/>
      <c r="AD30" s="132"/>
      <c r="AE30" s="132"/>
      <c r="AF30" s="132"/>
      <c r="AG30" s="132"/>
      <c r="AH30" s="165"/>
      <c r="AI30" s="165"/>
      <c r="AJ30" s="165"/>
      <c r="AK30" s="165"/>
      <c r="AL30" s="165"/>
      <c r="AM30" s="165"/>
      <c r="AN30" s="165"/>
      <c r="AO30" s="165">
        <f t="shared" si="3"/>
        <v>0</v>
      </c>
      <c r="AP30" s="127" t="s">
        <v>270</v>
      </c>
    </row>
    <row r="31" spans="1:42" s="21" customFormat="1" ht="51.75" customHeight="1" thickBot="1" x14ac:dyDescent="0.3">
      <c r="A31" s="20"/>
      <c r="B31" s="49" t="s">
        <v>171</v>
      </c>
      <c r="C31" s="48" t="s">
        <v>159</v>
      </c>
      <c r="D31" s="49" t="s">
        <v>160</v>
      </c>
      <c r="E31" s="42" t="s">
        <v>161</v>
      </c>
      <c r="F31" s="24">
        <v>2</v>
      </c>
      <c r="G31" s="27">
        <v>0</v>
      </c>
      <c r="H31" s="27">
        <v>1</v>
      </c>
      <c r="I31" s="27">
        <v>1</v>
      </c>
      <c r="J31" s="27">
        <v>0</v>
      </c>
      <c r="K31" s="27">
        <v>2</v>
      </c>
      <c r="L31" s="168">
        <f t="shared" si="1"/>
        <v>1</v>
      </c>
      <c r="M31" s="128"/>
      <c r="N31" s="124"/>
      <c r="O31" s="119"/>
      <c r="P31" s="128"/>
      <c r="Q31" s="122"/>
      <c r="R31" s="142"/>
      <c r="S31" s="116"/>
      <c r="T31" s="121"/>
      <c r="U31" s="116"/>
      <c r="V31" s="124"/>
      <c r="W31" s="124"/>
      <c r="X31" s="169"/>
      <c r="Y31" s="119"/>
      <c r="Z31" s="133"/>
      <c r="AA31" s="133"/>
      <c r="AB31" s="133"/>
      <c r="AC31" s="133"/>
      <c r="AD31" s="133"/>
      <c r="AE31" s="133"/>
      <c r="AF31" s="133"/>
      <c r="AG31" s="133"/>
      <c r="AH31" s="167"/>
      <c r="AI31" s="167"/>
      <c r="AJ31" s="167"/>
      <c r="AK31" s="167"/>
      <c r="AL31" s="167"/>
      <c r="AM31" s="167"/>
      <c r="AN31" s="167"/>
      <c r="AO31" s="167"/>
      <c r="AP31" s="128"/>
    </row>
    <row r="32" spans="1:42" s="21" customFormat="1" ht="73.5" customHeight="1" thickBot="1" x14ac:dyDescent="0.3">
      <c r="A32" s="20"/>
      <c r="B32" s="102" t="s">
        <v>171</v>
      </c>
      <c r="C32" s="101" t="s">
        <v>184</v>
      </c>
      <c r="D32" s="102" t="s">
        <v>128</v>
      </c>
      <c r="E32" s="102" t="s">
        <v>114</v>
      </c>
      <c r="F32" s="102">
        <v>1</v>
      </c>
      <c r="G32" s="103">
        <v>0</v>
      </c>
      <c r="H32" s="103">
        <v>0</v>
      </c>
      <c r="I32" s="103">
        <v>1</v>
      </c>
      <c r="J32" s="103">
        <v>0</v>
      </c>
      <c r="K32" s="103">
        <v>0</v>
      </c>
      <c r="L32" s="168">
        <f t="shared" ref="L32:L36" si="5">IF(F32=0,"0",IFERROR(K32/F32,0))</f>
        <v>0</v>
      </c>
      <c r="M32" s="92"/>
      <c r="N32" s="97"/>
      <c r="O32" s="94"/>
      <c r="P32" s="92"/>
      <c r="Q32" s="100">
        <v>4103052</v>
      </c>
      <c r="R32" s="99" t="s">
        <v>29</v>
      </c>
      <c r="S32" s="98">
        <v>410305202</v>
      </c>
      <c r="T32" s="99" t="s">
        <v>236</v>
      </c>
      <c r="U32" s="98">
        <v>2</v>
      </c>
      <c r="V32" s="97">
        <v>1</v>
      </c>
      <c r="W32" s="97">
        <v>0</v>
      </c>
      <c r="X32" s="168">
        <f t="shared" si="0"/>
        <v>0</v>
      </c>
      <c r="Y32" s="102"/>
      <c r="Z32" s="90"/>
      <c r="AA32" s="90"/>
      <c r="AB32" s="90"/>
      <c r="AC32" s="90"/>
      <c r="AD32" s="90"/>
      <c r="AE32" s="90"/>
      <c r="AF32" s="90"/>
      <c r="AG32" s="90"/>
      <c r="AH32" s="113"/>
      <c r="AI32" s="113"/>
      <c r="AJ32" s="113"/>
      <c r="AK32" s="113"/>
      <c r="AL32" s="113"/>
      <c r="AM32" s="113"/>
      <c r="AN32" s="113"/>
      <c r="AO32" s="110">
        <f t="shared" si="3"/>
        <v>0</v>
      </c>
      <c r="AP32" s="101" t="s">
        <v>270</v>
      </c>
    </row>
    <row r="33" spans="1:42" s="21" customFormat="1" ht="51.75" customHeight="1" thickBot="1" x14ac:dyDescent="0.3">
      <c r="A33" s="20"/>
      <c r="B33" s="102" t="s">
        <v>171</v>
      </c>
      <c r="C33" s="101" t="s">
        <v>224</v>
      </c>
      <c r="D33" s="102" t="s">
        <v>225</v>
      </c>
      <c r="E33" s="102" t="s">
        <v>130</v>
      </c>
      <c r="F33" s="56">
        <v>0.5</v>
      </c>
      <c r="G33" s="103">
        <v>0</v>
      </c>
      <c r="H33" s="57">
        <v>0.2</v>
      </c>
      <c r="I33" s="57">
        <v>0.15</v>
      </c>
      <c r="J33" s="57">
        <v>0.15</v>
      </c>
      <c r="K33" s="57">
        <v>0.5</v>
      </c>
      <c r="L33" s="168">
        <f t="shared" si="5"/>
        <v>1</v>
      </c>
      <c r="M33" s="92"/>
      <c r="N33" s="97"/>
      <c r="O33" s="94"/>
      <c r="P33" s="92"/>
      <c r="Q33" s="114">
        <v>4103052</v>
      </c>
      <c r="R33" s="120" t="s">
        <v>29</v>
      </c>
      <c r="S33" s="114">
        <v>410305202</v>
      </c>
      <c r="T33" s="120" t="s">
        <v>236</v>
      </c>
      <c r="U33" s="114">
        <v>7</v>
      </c>
      <c r="V33" s="123">
        <v>2</v>
      </c>
      <c r="W33" s="123">
        <v>2</v>
      </c>
      <c r="X33" s="169">
        <f t="shared" si="0"/>
        <v>1</v>
      </c>
      <c r="Y33" s="117" t="s">
        <v>230</v>
      </c>
      <c r="Z33" s="90"/>
      <c r="AA33" s="90"/>
      <c r="AB33" s="90"/>
      <c r="AC33" s="90"/>
      <c r="AD33" s="90"/>
      <c r="AE33" s="90"/>
      <c r="AF33" s="90"/>
      <c r="AG33" s="90"/>
      <c r="AH33" s="165">
        <v>38000000</v>
      </c>
      <c r="AI33" s="165"/>
      <c r="AJ33" s="165"/>
      <c r="AK33" s="165"/>
      <c r="AL33" s="165"/>
      <c r="AM33" s="165"/>
      <c r="AN33" s="165"/>
      <c r="AO33" s="165">
        <f>+SUM(AH33:AN35)</f>
        <v>38000000</v>
      </c>
      <c r="AP33" s="127" t="s">
        <v>254</v>
      </c>
    </row>
    <row r="34" spans="1:42" s="21" customFormat="1" ht="51.75" customHeight="1" thickBot="1" x14ac:dyDescent="0.3">
      <c r="A34" s="20"/>
      <c r="B34" s="102" t="s">
        <v>171</v>
      </c>
      <c r="C34" s="101" t="s">
        <v>194</v>
      </c>
      <c r="D34" s="102" t="s">
        <v>142</v>
      </c>
      <c r="E34" s="102" t="s">
        <v>114</v>
      </c>
      <c r="F34" s="102">
        <v>1</v>
      </c>
      <c r="G34" s="103">
        <v>0</v>
      </c>
      <c r="H34" s="103">
        <v>0</v>
      </c>
      <c r="I34" s="103">
        <v>1</v>
      </c>
      <c r="J34" s="103">
        <v>0</v>
      </c>
      <c r="K34" s="103">
        <v>1</v>
      </c>
      <c r="L34" s="168">
        <f t="shared" si="5"/>
        <v>1</v>
      </c>
      <c r="M34" s="92"/>
      <c r="N34" s="97"/>
      <c r="O34" s="94"/>
      <c r="P34" s="92"/>
      <c r="Q34" s="115"/>
      <c r="R34" s="125"/>
      <c r="S34" s="115"/>
      <c r="T34" s="125"/>
      <c r="U34" s="115"/>
      <c r="V34" s="126"/>
      <c r="W34" s="126"/>
      <c r="X34" s="169"/>
      <c r="Y34" s="118"/>
      <c r="Z34" s="90"/>
      <c r="AA34" s="90"/>
      <c r="AB34" s="90"/>
      <c r="AC34" s="90"/>
      <c r="AD34" s="90"/>
      <c r="AE34" s="90"/>
      <c r="AF34" s="90"/>
      <c r="AG34" s="90"/>
      <c r="AH34" s="166"/>
      <c r="AI34" s="166"/>
      <c r="AJ34" s="166"/>
      <c r="AK34" s="166"/>
      <c r="AL34" s="166"/>
      <c r="AM34" s="166"/>
      <c r="AN34" s="166"/>
      <c r="AO34" s="166"/>
      <c r="AP34" s="141"/>
    </row>
    <row r="35" spans="1:42" s="21" customFormat="1" ht="63" customHeight="1" thickBot="1" x14ac:dyDescent="0.3">
      <c r="A35" s="20"/>
      <c r="B35" s="102" t="s">
        <v>171</v>
      </c>
      <c r="C35" s="101" t="s">
        <v>141</v>
      </c>
      <c r="D35" s="102" t="s">
        <v>193</v>
      </c>
      <c r="E35" s="56" t="s">
        <v>161</v>
      </c>
      <c r="F35" s="56">
        <v>0.5</v>
      </c>
      <c r="G35" s="57">
        <v>0.1</v>
      </c>
      <c r="H35" s="57">
        <v>0.2</v>
      </c>
      <c r="I35" s="57">
        <v>0.1</v>
      </c>
      <c r="J35" s="57">
        <v>0.1</v>
      </c>
      <c r="K35" s="57">
        <v>0.5</v>
      </c>
      <c r="L35" s="168">
        <f t="shared" si="5"/>
        <v>1</v>
      </c>
      <c r="M35" s="92"/>
      <c r="N35" s="97"/>
      <c r="O35" s="94"/>
      <c r="P35" s="92"/>
      <c r="Q35" s="116"/>
      <c r="R35" s="121"/>
      <c r="S35" s="116"/>
      <c r="T35" s="121"/>
      <c r="U35" s="116"/>
      <c r="V35" s="124"/>
      <c r="W35" s="124"/>
      <c r="X35" s="169"/>
      <c r="Y35" s="119"/>
      <c r="Z35" s="90"/>
      <c r="AA35" s="90"/>
      <c r="AB35" s="90"/>
      <c r="AC35" s="90"/>
      <c r="AD35" s="90"/>
      <c r="AE35" s="90"/>
      <c r="AF35" s="90"/>
      <c r="AG35" s="90"/>
      <c r="AH35" s="167"/>
      <c r="AI35" s="167"/>
      <c r="AJ35" s="167"/>
      <c r="AK35" s="167"/>
      <c r="AL35" s="167"/>
      <c r="AM35" s="167"/>
      <c r="AN35" s="167"/>
      <c r="AO35" s="167"/>
      <c r="AP35" s="128"/>
    </row>
    <row r="36" spans="1:42" s="21" customFormat="1" ht="51.75" customHeight="1" thickBot="1" x14ac:dyDescent="0.3">
      <c r="A36" s="20"/>
      <c r="B36" s="117" t="s">
        <v>171</v>
      </c>
      <c r="C36" s="127" t="s">
        <v>197</v>
      </c>
      <c r="D36" s="117" t="s">
        <v>138</v>
      </c>
      <c r="E36" s="117" t="s">
        <v>163</v>
      </c>
      <c r="F36" s="117">
        <v>1</v>
      </c>
      <c r="G36" s="117">
        <v>0</v>
      </c>
      <c r="H36" s="117">
        <v>0</v>
      </c>
      <c r="I36" s="117">
        <v>1</v>
      </c>
      <c r="J36" s="117">
        <v>0</v>
      </c>
      <c r="K36" s="123">
        <v>1</v>
      </c>
      <c r="L36" s="169">
        <f t="shared" si="5"/>
        <v>1</v>
      </c>
      <c r="M36" s="92"/>
      <c r="N36" s="97"/>
      <c r="O36" s="94"/>
      <c r="P36" s="92"/>
      <c r="Q36" s="100">
        <v>4103052</v>
      </c>
      <c r="R36" s="99" t="s">
        <v>29</v>
      </c>
      <c r="S36" s="98">
        <v>410305202</v>
      </c>
      <c r="T36" s="99" t="s">
        <v>236</v>
      </c>
      <c r="U36" s="98">
        <v>4</v>
      </c>
      <c r="V36" s="97">
        <v>1</v>
      </c>
      <c r="W36" s="97">
        <v>1</v>
      </c>
      <c r="X36" s="168">
        <f t="shared" si="0"/>
        <v>1</v>
      </c>
      <c r="Y36" s="102" t="s">
        <v>230</v>
      </c>
      <c r="Z36" s="90"/>
      <c r="AA36" s="90"/>
      <c r="AB36" s="90"/>
      <c r="AC36" s="90"/>
      <c r="AD36" s="90"/>
      <c r="AE36" s="90"/>
      <c r="AF36" s="90"/>
      <c r="AG36" s="90"/>
      <c r="AH36" s="113"/>
      <c r="AI36" s="113">
        <v>6000000</v>
      </c>
      <c r="AJ36" s="113"/>
      <c r="AK36" s="113"/>
      <c r="AL36" s="113"/>
      <c r="AM36" s="113"/>
      <c r="AN36" s="113"/>
      <c r="AO36" s="110">
        <f t="shared" si="3"/>
        <v>6000000</v>
      </c>
      <c r="AP36" s="127" t="s">
        <v>255</v>
      </c>
    </row>
    <row r="37" spans="1:42" s="21" customFormat="1" ht="51.75" customHeight="1" thickBot="1" x14ac:dyDescent="0.3">
      <c r="A37" s="20"/>
      <c r="B37" s="119"/>
      <c r="C37" s="128"/>
      <c r="D37" s="119"/>
      <c r="E37" s="119"/>
      <c r="F37" s="119"/>
      <c r="G37" s="119"/>
      <c r="H37" s="119"/>
      <c r="I37" s="119"/>
      <c r="J37" s="119"/>
      <c r="K37" s="124"/>
      <c r="L37" s="169"/>
      <c r="M37" s="92"/>
      <c r="N37" s="97"/>
      <c r="O37" s="94"/>
      <c r="P37" s="92"/>
      <c r="Q37" s="100">
        <v>4103052</v>
      </c>
      <c r="R37" s="99" t="s">
        <v>29</v>
      </c>
      <c r="S37" s="98">
        <v>410305202</v>
      </c>
      <c r="T37" s="99" t="s">
        <v>237</v>
      </c>
      <c r="U37" s="98">
        <v>800</v>
      </c>
      <c r="V37" s="97">
        <v>200</v>
      </c>
      <c r="W37" s="97">
        <v>200</v>
      </c>
      <c r="X37" s="168">
        <f t="shared" si="0"/>
        <v>1</v>
      </c>
      <c r="Y37" s="102" t="s">
        <v>230</v>
      </c>
      <c r="Z37" s="90"/>
      <c r="AA37" s="90"/>
      <c r="AB37" s="90"/>
      <c r="AC37" s="90"/>
      <c r="AD37" s="90"/>
      <c r="AE37" s="90"/>
      <c r="AF37" s="90"/>
      <c r="AG37" s="90"/>
      <c r="AH37" s="113"/>
      <c r="AI37" s="113">
        <v>2000000</v>
      </c>
      <c r="AJ37" s="113"/>
      <c r="AK37" s="113"/>
      <c r="AL37" s="113"/>
      <c r="AM37" s="113"/>
      <c r="AN37" s="113"/>
      <c r="AO37" s="110">
        <f t="shared" si="3"/>
        <v>2000000</v>
      </c>
      <c r="AP37" s="128"/>
    </row>
    <row r="38" spans="1:42" s="21" customFormat="1" ht="67.5" customHeight="1" thickBot="1" x14ac:dyDescent="0.3">
      <c r="A38" s="20"/>
      <c r="B38" s="102" t="s">
        <v>171</v>
      </c>
      <c r="C38" s="101" t="s">
        <v>195</v>
      </c>
      <c r="D38" s="102" t="s">
        <v>136</v>
      </c>
      <c r="E38" s="102" t="s">
        <v>196</v>
      </c>
      <c r="F38" s="102">
        <v>1</v>
      </c>
      <c r="G38" s="103">
        <v>0</v>
      </c>
      <c r="H38" s="103">
        <v>1</v>
      </c>
      <c r="I38" s="103">
        <v>0</v>
      </c>
      <c r="J38" s="103">
        <v>0</v>
      </c>
      <c r="K38" s="103">
        <v>0</v>
      </c>
      <c r="L38" s="168">
        <f t="shared" ref="L38:L42" si="6">IF(F38=0,"0",IFERROR(K38/F38,0))</f>
        <v>0</v>
      </c>
      <c r="M38" s="92"/>
      <c r="N38" s="97"/>
      <c r="O38" s="94"/>
      <c r="P38" s="92"/>
      <c r="Q38" s="114">
        <v>4103052</v>
      </c>
      <c r="R38" s="120" t="s">
        <v>29</v>
      </c>
      <c r="S38" s="114">
        <v>410305202</v>
      </c>
      <c r="T38" s="120" t="s">
        <v>236</v>
      </c>
      <c r="U38" s="114">
        <v>8</v>
      </c>
      <c r="V38" s="123">
        <v>2</v>
      </c>
      <c r="W38" s="123">
        <v>2</v>
      </c>
      <c r="X38" s="169">
        <f t="shared" si="0"/>
        <v>1</v>
      </c>
      <c r="Y38" s="117" t="s">
        <v>230</v>
      </c>
      <c r="Z38" s="90"/>
      <c r="AA38" s="90"/>
      <c r="AB38" s="90"/>
      <c r="AC38" s="90"/>
      <c r="AD38" s="90"/>
      <c r="AE38" s="90"/>
      <c r="AF38" s="90"/>
      <c r="AG38" s="90"/>
      <c r="AH38" s="165">
        <v>3700000</v>
      </c>
      <c r="AI38" s="165"/>
      <c r="AJ38" s="165"/>
      <c r="AK38" s="165"/>
      <c r="AL38" s="165"/>
      <c r="AM38" s="165"/>
      <c r="AN38" s="165"/>
      <c r="AO38" s="165">
        <f>+SUM(AH38:AN39)</f>
        <v>3700000</v>
      </c>
      <c r="AP38" s="127" t="s">
        <v>255</v>
      </c>
    </row>
    <row r="39" spans="1:42" s="21" customFormat="1" ht="88.5" customHeight="1" thickBot="1" x14ac:dyDescent="0.3">
      <c r="A39" s="20"/>
      <c r="B39" s="102" t="s">
        <v>171</v>
      </c>
      <c r="C39" s="101" t="s">
        <v>199</v>
      </c>
      <c r="D39" s="102" t="s">
        <v>128</v>
      </c>
      <c r="E39" s="102" t="s">
        <v>196</v>
      </c>
      <c r="F39" s="102">
        <v>2</v>
      </c>
      <c r="G39" s="103">
        <v>0</v>
      </c>
      <c r="H39" s="103">
        <v>1</v>
      </c>
      <c r="I39" s="103">
        <v>1</v>
      </c>
      <c r="J39" s="103">
        <v>0</v>
      </c>
      <c r="K39" s="103">
        <v>1</v>
      </c>
      <c r="L39" s="168">
        <f t="shared" si="6"/>
        <v>0.5</v>
      </c>
      <c r="M39" s="92"/>
      <c r="N39" s="97"/>
      <c r="O39" s="94"/>
      <c r="P39" s="92"/>
      <c r="Q39" s="116"/>
      <c r="R39" s="121"/>
      <c r="S39" s="116"/>
      <c r="T39" s="121"/>
      <c r="U39" s="116"/>
      <c r="V39" s="124"/>
      <c r="W39" s="124"/>
      <c r="X39" s="169"/>
      <c r="Y39" s="119"/>
      <c r="Z39" s="90"/>
      <c r="AA39" s="90"/>
      <c r="AB39" s="90"/>
      <c r="AC39" s="90"/>
      <c r="AD39" s="90"/>
      <c r="AE39" s="90"/>
      <c r="AF39" s="90"/>
      <c r="AG39" s="90"/>
      <c r="AH39" s="167"/>
      <c r="AI39" s="167"/>
      <c r="AJ39" s="167"/>
      <c r="AK39" s="167"/>
      <c r="AL39" s="167"/>
      <c r="AM39" s="167"/>
      <c r="AN39" s="167"/>
      <c r="AO39" s="167"/>
      <c r="AP39" s="128"/>
    </row>
    <row r="40" spans="1:42" s="21" customFormat="1" ht="63" customHeight="1" thickBot="1" x14ac:dyDescent="0.3">
      <c r="A40" s="20"/>
      <c r="B40" s="102" t="s">
        <v>171</v>
      </c>
      <c r="C40" s="101" t="s">
        <v>195</v>
      </c>
      <c r="D40" s="102" t="s">
        <v>136</v>
      </c>
      <c r="E40" s="102" t="s">
        <v>196</v>
      </c>
      <c r="F40" s="102">
        <v>1</v>
      </c>
      <c r="G40" s="103">
        <v>0</v>
      </c>
      <c r="H40" s="103">
        <v>1</v>
      </c>
      <c r="I40" s="103">
        <v>0</v>
      </c>
      <c r="J40" s="103">
        <v>0</v>
      </c>
      <c r="K40" s="103">
        <v>0</v>
      </c>
      <c r="L40" s="168">
        <f t="shared" si="6"/>
        <v>0</v>
      </c>
      <c r="M40" s="92"/>
      <c r="N40" s="97"/>
      <c r="O40" s="94"/>
      <c r="P40" s="92"/>
      <c r="Q40" s="100">
        <v>4103052</v>
      </c>
      <c r="R40" s="99" t="s">
        <v>29</v>
      </c>
      <c r="S40" s="98">
        <v>410305202</v>
      </c>
      <c r="T40" s="99" t="s">
        <v>236</v>
      </c>
      <c r="U40" s="98">
        <v>4</v>
      </c>
      <c r="V40" s="97">
        <v>1</v>
      </c>
      <c r="W40" s="97">
        <v>1</v>
      </c>
      <c r="X40" s="168">
        <f t="shared" si="0"/>
        <v>1</v>
      </c>
      <c r="Y40" s="102" t="s">
        <v>230</v>
      </c>
      <c r="Z40" s="90"/>
      <c r="AA40" s="90"/>
      <c r="AB40" s="90"/>
      <c r="AC40" s="90"/>
      <c r="AD40" s="90"/>
      <c r="AE40" s="90"/>
      <c r="AF40" s="90"/>
      <c r="AG40" s="90"/>
      <c r="AH40" s="113">
        <v>500000</v>
      </c>
      <c r="AI40" s="113"/>
      <c r="AJ40" s="113"/>
      <c r="AK40" s="113"/>
      <c r="AL40" s="113"/>
      <c r="AM40" s="113"/>
      <c r="AN40" s="113"/>
      <c r="AO40" s="110">
        <f t="shared" si="3"/>
        <v>500000</v>
      </c>
      <c r="AP40" s="101" t="s">
        <v>276</v>
      </c>
    </row>
    <row r="41" spans="1:42" s="21" customFormat="1" ht="51.75" customHeight="1" thickBot="1" x14ac:dyDescent="0.3">
      <c r="A41" s="20"/>
      <c r="B41" s="102" t="s">
        <v>171</v>
      </c>
      <c r="C41" s="101" t="s">
        <v>239</v>
      </c>
      <c r="D41" s="102" t="s">
        <v>240</v>
      </c>
      <c r="E41" s="102" t="s">
        <v>196</v>
      </c>
      <c r="F41" s="102">
        <v>1</v>
      </c>
      <c r="G41" s="103">
        <v>1</v>
      </c>
      <c r="H41" s="103">
        <v>0</v>
      </c>
      <c r="I41" s="103">
        <v>0</v>
      </c>
      <c r="J41" s="103">
        <v>0</v>
      </c>
      <c r="K41" s="103">
        <v>1</v>
      </c>
      <c r="L41" s="168">
        <f t="shared" si="6"/>
        <v>1</v>
      </c>
      <c r="M41" s="92"/>
      <c r="N41" s="97"/>
      <c r="O41" s="94"/>
      <c r="P41" s="92"/>
      <c r="Q41" s="100">
        <v>4103052</v>
      </c>
      <c r="R41" s="99" t="s">
        <v>29</v>
      </c>
      <c r="S41" s="98">
        <v>410305202</v>
      </c>
      <c r="T41" s="99" t="s">
        <v>236</v>
      </c>
      <c r="U41" s="98">
        <v>4</v>
      </c>
      <c r="V41" s="97">
        <v>1</v>
      </c>
      <c r="W41" s="97">
        <v>1</v>
      </c>
      <c r="X41" s="168">
        <f t="shared" si="0"/>
        <v>1</v>
      </c>
      <c r="Y41" s="102" t="s">
        <v>230</v>
      </c>
      <c r="Z41" s="90"/>
      <c r="AA41" s="90"/>
      <c r="AB41" s="90"/>
      <c r="AC41" s="90"/>
      <c r="AD41" s="90"/>
      <c r="AE41" s="90"/>
      <c r="AF41" s="90"/>
      <c r="AG41" s="90"/>
      <c r="AH41" s="113">
        <v>1000000</v>
      </c>
      <c r="AI41" s="113"/>
      <c r="AJ41" s="113"/>
      <c r="AK41" s="113"/>
      <c r="AL41" s="113"/>
      <c r="AM41" s="113"/>
      <c r="AN41" s="113"/>
      <c r="AO41" s="110">
        <f t="shared" si="3"/>
        <v>1000000</v>
      </c>
      <c r="AP41" s="106" t="s">
        <v>277</v>
      </c>
    </row>
    <row r="42" spans="1:42" s="21" customFormat="1" ht="51.75" customHeight="1" thickBot="1" x14ac:dyDescent="0.3">
      <c r="A42" s="20"/>
      <c r="B42" s="102" t="s">
        <v>171</v>
      </c>
      <c r="C42" s="101" t="s">
        <v>241</v>
      </c>
      <c r="D42" s="102" t="s">
        <v>128</v>
      </c>
      <c r="E42" s="102" t="s">
        <v>196</v>
      </c>
      <c r="F42" s="102">
        <v>4</v>
      </c>
      <c r="G42" s="103">
        <v>1</v>
      </c>
      <c r="H42" s="103">
        <v>1</v>
      </c>
      <c r="I42" s="103">
        <v>1</v>
      </c>
      <c r="J42" s="103">
        <v>1</v>
      </c>
      <c r="K42" s="103">
        <v>4</v>
      </c>
      <c r="L42" s="168">
        <f t="shared" si="6"/>
        <v>1</v>
      </c>
      <c r="M42" s="92"/>
      <c r="N42" s="97"/>
      <c r="O42" s="94"/>
      <c r="P42" s="92"/>
      <c r="Q42" s="100">
        <v>4103052</v>
      </c>
      <c r="R42" s="99" t="s">
        <v>29</v>
      </c>
      <c r="S42" s="98">
        <v>410305202</v>
      </c>
      <c r="T42" s="99" t="s">
        <v>236</v>
      </c>
      <c r="U42" s="98">
        <v>16</v>
      </c>
      <c r="V42" s="97">
        <v>4</v>
      </c>
      <c r="W42" s="97">
        <v>4</v>
      </c>
      <c r="X42" s="168">
        <f t="shared" si="0"/>
        <v>1</v>
      </c>
      <c r="Y42" s="105" t="s">
        <v>230</v>
      </c>
      <c r="Z42" s="104"/>
      <c r="AA42" s="104"/>
      <c r="AB42" s="104"/>
      <c r="AC42" s="104"/>
      <c r="AD42" s="104"/>
      <c r="AE42" s="104"/>
      <c r="AF42" s="104"/>
      <c r="AG42" s="104"/>
      <c r="AH42" s="113">
        <v>1000000</v>
      </c>
      <c r="AI42" s="113"/>
      <c r="AJ42" s="113"/>
      <c r="AK42" s="113"/>
      <c r="AL42" s="113"/>
      <c r="AM42" s="113"/>
      <c r="AN42" s="113"/>
      <c r="AO42" s="110">
        <f t="shared" si="3"/>
        <v>1000000</v>
      </c>
      <c r="AP42" s="106" t="s">
        <v>278</v>
      </c>
    </row>
    <row r="43" spans="1:42" s="21" customFormat="1" ht="66.75" customHeight="1" thickBot="1" x14ac:dyDescent="0.3">
      <c r="A43" s="20"/>
      <c r="B43" s="102" t="s">
        <v>171</v>
      </c>
      <c r="C43" s="101" t="s">
        <v>198</v>
      </c>
      <c r="D43" s="102" t="s">
        <v>238</v>
      </c>
      <c r="E43" s="102" t="s">
        <v>196</v>
      </c>
      <c r="F43" s="102">
        <v>1</v>
      </c>
      <c r="G43" s="103">
        <v>0</v>
      </c>
      <c r="H43" s="103">
        <v>0</v>
      </c>
      <c r="I43" s="103">
        <v>1</v>
      </c>
      <c r="J43" s="103">
        <v>0</v>
      </c>
      <c r="K43" s="103">
        <v>1</v>
      </c>
      <c r="L43" s="168">
        <f t="shared" ref="L43:L48" si="7">IF(F43=0,"0",IFERROR(K43/F43,0))</f>
        <v>1</v>
      </c>
      <c r="M43" s="92"/>
      <c r="N43" s="97"/>
      <c r="O43" s="94"/>
      <c r="P43" s="92"/>
      <c r="Q43" s="100">
        <v>4103052</v>
      </c>
      <c r="R43" s="99" t="s">
        <v>29</v>
      </c>
      <c r="S43" s="98">
        <v>410305202</v>
      </c>
      <c r="T43" s="99" t="s">
        <v>236</v>
      </c>
      <c r="U43" s="98">
        <v>12</v>
      </c>
      <c r="V43" s="97">
        <v>3</v>
      </c>
      <c r="W43" s="97">
        <v>3</v>
      </c>
      <c r="X43" s="168">
        <f t="shared" si="0"/>
        <v>1</v>
      </c>
      <c r="Y43" s="105" t="s">
        <v>230</v>
      </c>
      <c r="Z43" s="90"/>
      <c r="AA43" s="90"/>
      <c r="AB43" s="90"/>
      <c r="AC43" s="90"/>
      <c r="AD43" s="90"/>
      <c r="AE43" s="90"/>
      <c r="AF43" s="90"/>
      <c r="AG43" s="90"/>
      <c r="AH43" s="113">
        <v>2000000</v>
      </c>
      <c r="AI43" s="113"/>
      <c r="AJ43" s="113"/>
      <c r="AK43" s="113"/>
      <c r="AL43" s="113"/>
      <c r="AM43" s="113"/>
      <c r="AN43" s="113"/>
      <c r="AO43" s="110">
        <f t="shared" si="3"/>
        <v>2000000</v>
      </c>
      <c r="AP43" s="101" t="s">
        <v>279</v>
      </c>
    </row>
    <row r="44" spans="1:42" s="21" customFormat="1" ht="73.5" customHeight="1" thickBot="1" x14ac:dyDescent="0.3">
      <c r="A44" s="20"/>
      <c r="B44" s="102" t="s">
        <v>171</v>
      </c>
      <c r="C44" s="101" t="s">
        <v>200</v>
      </c>
      <c r="D44" s="102" t="s">
        <v>103</v>
      </c>
      <c r="E44" s="102" t="s">
        <v>104</v>
      </c>
      <c r="F44" s="103">
        <v>4</v>
      </c>
      <c r="G44" s="103">
        <v>1</v>
      </c>
      <c r="H44" s="103">
        <v>1</v>
      </c>
      <c r="I44" s="103">
        <v>1</v>
      </c>
      <c r="J44" s="103">
        <v>1</v>
      </c>
      <c r="K44" s="103">
        <v>3</v>
      </c>
      <c r="L44" s="168">
        <f t="shared" si="7"/>
        <v>0.75</v>
      </c>
      <c r="M44" s="92"/>
      <c r="N44" s="97"/>
      <c r="O44" s="94"/>
      <c r="P44" s="92"/>
      <c r="Q44" s="114">
        <v>4103052</v>
      </c>
      <c r="R44" s="120" t="s">
        <v>29</v>
      </c>
      <c r="S44" s="114">
        <v>410305202</v>
      </c>
      <c r="T44" s="120" t="s">
        <v>236</v>
      </c>
      <c r="U44" s="114">
        <v>37</v>
      </c>
      <c r="V44" s="114">
        <v>10</v>
      </c>
      <c r="W44" s="114">
        <v>8</v>
      </c>
      <c r="X44" s="169">
        <f t="shared" si="0"/>
        <v>0.8</v>
      </c>
      <c r="Y44" s="117" t="s">
        <v>230</v>
      </c>
      <c r="Z44" s="90"/>
      <c r="AA44" s="90"/>
      <c r="AB44" s="90"/>
      <c r="AC44" s="90"/>
      <c r="AD44" s="90"/>
      <c r="AE44" s="90"/>
      <c r="AF44" s="90"/>
      <c r="AG44" s="90"/>
      <c r="AH44" s="165">
        <v>14202800</v>
      </c>
      <c r="AI44" s="165"/>
      <c r="AJ44" s="165"/>
      <c r="AK44" s="165"/>
      <c r="AL44" s="165"/>
      <c r="AM44" s="165"/>
      <c r="AN44" s="165"/>
      <c r="AO44" s="165">
        <f>+SUM(AH44:AN48)</f>
        <v>14202800</v>
      </c>
      <c r="AP44" s="127" t="s">
        <v>253</v>
      </c>
    </row>
    <row r="45" spans="1:42" s="21" customFormat="1" ht="51.75" customHeight="1" thickBot="1" x14ac:dyDescent="0.3">
      <c r="A45" s="20"/>
      <c r="B45" s="102" t="s">
        <v>171</v>
      </c>
      <c r="C45" s="101" t="s">
        <v>201</v>
      </c>
      <c r="D45" s="102" t="s">
        <v>129</v>
      </c>
      <c r="E45" s="102" t="s">
        <v>114</v>
      </c>
      <c r="F45" s="103">
        <v>1</v>
      </c>
      <c r="G45" s="103">
        <v>0</v>
      </c>
      <c r="H45" s="103">
        <v>0</v>
      </c>
      <c r="I45" s="103">
        <v>1</v>
      </c>
      <c r="J45" s="103">
        <v>0</v>
      </c>
      <c r="K45" s="103">
        <v>1</v>
      </c>
      <c r="L45" s="168">
        <f t="shared" si="7"/>
        <v>1</v>
      </c>
      <c r="M45" s="92"/>
      <c r="N45" s="97"/>
      <c r="O45" s="94"/>
      <c r="P45" s="92"/>
      <c r="Q45" s="115"/>
      <c r="R45" s="125"/>
      <c r="S45" s="115"/>
      <c r="T45" s="125"/>
      <c r="U45" s="115"/>
      <c r="V45" s="115"/>
      <c r="W45" s="115"/>
      <c r="X45" s="169"/>
      <c r="Y45" s="118"/>
      <c r="Z45" s="90"/>
      <c r="AA45" s="90"/>
      <c r="AB45" s="90"/>
      <c r="AC45" s="90"/>
      <c r="AD45" s="90"/>
      <c r="AE45" s="90"/>
      <c r="AF45" s="90"/>
      <c r="AG45" s="90"/>
      <c r="AH45" s="166"/>
      <c r="AI45" s="166"/>
      <c r="AJ45" s="166"/>
      <c r="AK45" s="166"/>
      <c r="AL45" s="166"/>
      <c r="AM45" s="166"/>
      <c r="AN45" s="166"/>
      <c r="AO45" s="166"/>
      <c r="AP45" s="141"/>
    </row>
    <row r="46" spans="1:42" s="21" customFormat="1" ht="60.75" customHeight="1" thickBot="1" x14ac:dyDescent="0.3">
      <c r="A46" s="20"/>
      <c r="B46" s="102" t="s">
        <v>171</v>
      </c>
      <c r="C46" s="101" t="s">
        <v>202</v>
      </c>
      <c r="D46" s="102" t="s">
        <v>203</v>
      </c>
      <c r="E46" s="102" t="s">
        <v>204</v>
      </c>
      <c r="F46" s="103">
        <v>2</v>
      </c>
      <c r="G46" s="103">
        <v>0</v>
      </c>
      <c r="H46" s="103">
        <v>1</v>
      </c>
      <c r="I46" s="103">
        <v>1</v>
      </c>
      <c r="J46" s="103">
        <v>0</v>
      </c>
      <c r="K46" s="103">
        <v>1</v>
      </c>
      <c r="L46" s="168">
        <f t="shared" si="7"/>
        <v>0.5</v>
      </c>
      <c r="M46" s="92"/>
      <c r="N46" s="97"/>
      <c r="O46" s="94"/>
      <c r="P46" s="92"/>
      <c r="Q46" s="115"/>
      <c r="R46" s="125"/>
      <c r="S46" s="115"/>
      <c r="T46" s="125"/>
      <c r="U46" s="115"/>
      <c r="V46" s="115"/>
      <c r="W46" s="115"/>
      <c r="X46" s="169"/>
      <c r="Y46" s="118"/>
      <c r="Z46" s="90"/>
      <c r="AA46" s="90"/>
      <c r="AB46" s="90"/>
      <c r="AC46" s="90"/>
      <c r="AD46" s="90"/>
      <c r="AE46" s="90"/>
      <c r="AF46" s="90"/>
      <c r="AG46" s="90"/>
      <c r="AH46" s="166"/>
      <c r="AI46" s="166"/>
      <c r="AJ46" s="166"/>
      <c r="AK46" s="166"/>
      <c r="AL46" s="166"/>
      <c r="AM46" s="166"/>
      <c r="AN46" s="166"/>
      <c r="AO46" s="166"/>
      <c r="AP46" s="141"/>
    </row>
    <row r="47" spans="1:42" s="21" customFormat="1" ht="51.75" customHeight="1" thickBot="1" x14ac:dyDescent="0.3">
      <c r="A47" s="20"/>
      <c r="B47" s="102" t="s">
        <v>171</v>
      </c>
      <c r="C47" s="101" t="s">
        <v>201</v>
      </c>
      <c r="D47" s="102" t="s">
        <v>129</v>
      </c>
      <c r="E47" s="102" t="s">
        <v>114</v>
      </c>
      <c r="F47" s="103">
        <v>1</v>
      </c>
      <c r="G47" s="103">
        <v>0</v>
      </c>
      <c r="H47" s="103">
        <v>0</v>
      </c>
      <c r="I47" s="103">
        <v>1</v>
      </c>
      <c r="J47" s="103">
        <v>0</v>
      </c>
      <c r="K47" s="103">
        <v>1</v>
      </c>
      <c r="L47" s="168">
        <f t="shared" si="7"/>
        <v>1</v>
      </c>
      <c r="M47" s="92"/>
      <c r="N47" s="97"/>
      <c r="O47" s="94"/>
      <c r="P47" s="92"/>
      <c r="Q47" s="115"/>
      <c r="R47" s="125"/>
      <c r="S47" s="115"/>
      <c r="T47" s="125"/>
      <c r="U47" s="115"/>
      <c r="V47" s="115"/>
      <c r="W47" s="115"/>
      <c r="X47" s="169"/>
      <c r="Y47" s="118"/>
      <c r="Z47" s="90"/>
      <c r="AA47" s="90"/>
      <c r="AB47" s="90"/>
      <c r="AC47" s="90"/>
      <c r="AD47" s="90"/>
      <c r="AE47" s="90"/>
      <c r="AF47" s="90"/>
      <c r="AG47" s="90"/>
      <c r="AH47" s="166"/>
      <c r="AI47" s="166"/>
      <c r="AJ47" s="166"/>
      <c r="AK47" s="166"/>
      <c r="AL47" s="166"/>
      <c r="AM47" s="166"/>
      <c r="AN47" s="166"/>
      <c r="AO47" s="166"/>
      <c r="AP47" s="141"/>
    </row>
    <row r="48" spans="1:42" s="21" customFormat="1" ht="64.5" customHeight="1" thickBot="1" x14ac:dyDescent="0.3">
      <c r="A48" s="20"/>
      <c r="B48" s="102" t="s">
        <v>171</v>
      </c>
      <c r="C48" s="101" t="s">
        <v>206</v>
      </c>
      <c r="D48" s="102" t="s">
        <v>144</v>
      </c>
      <c r="E48" s="102" t="s">
        <v>156</v>
      </c>
      <c r="F48" s="103">
        <v>2</v>
      </c>
      <c r="G48" s="103">
        <v>1</v>
      </c>
      <c r="H48" s="103">
        <v>0</v>
      </c>
      <c r="I48" s="103">
        <v>0</v>
      </c>
      <c r="J48" s="103">
        <v>1</v>
      </c>
      <c r="K48" s="103">
        <v>1</v>
      </c>
      <c r="L48" s="168">
        <f t="shared" si="7"/>
        <v>0.5</v>
      </c>
      <c r="M48" s="92"/>
      <c r="N48" s="97"/>
      <c r="O48" s="94"/>
      <c r="P48" s="92"/>
      <c r="Q48" s="116"/>
      <c r="R48" s="121"/>
      <c r="S48" s="116"/>
      <c r="T48" s="121"/>
      <c r="U48" s="116"/>
      <c r="V48" s="116"/>
      <c r="W48" s="116"/>
      <c r="X48" s="169"/>
      <c r="Y48" s="119"/>
      <c r="Z48" s="90"/>
      <c r="AA48" s="90"/>
      <c r="AB48" s="90"/>
      <c r="AC48" s="90"/>
      <c r="AD48" s="90"/>
      <c r="AE48" s="90"/>
      <c r="AF48" s="90"/>
      <c r="AG48" s="90"/>
      <c r="AH48" s="167"/>
      <c r="AI48" s="167"/>
      <c r="AJ48" s="167"/>
      <c r="AK48" s="167"/>
      <c r="AL48" s="167"/>
      <c r="AM48" s="167"/>
      <c r="AN48" s="167"/>
      <c r="AO48" s="167"/>
      <c r="AP48" s="128"/>
    </row>
    <row r="49" spans="1:42" s="21" customFormat="1" ht="60.75" customHeight="1" thickBot="1" x14ac:dyDescent="0.3">
      <c r="A49" s="20"/>
      <c r="B49" s="49" t="s">
        <v>171</v>
      </c>
      <c r="C49" s="48" t="s">
        <v>162</v>
      </c>
      <c r="D49" s="49" t="s">
        <v>138</v>
      </c>
      <c r="E49" s="42" t="s">
        <v>163</v>
      </c>
      <c r="F49" s="24">
        <v>1</v>
      </c>
      <c r="G49" s="27">
        <v>0</v>
      </c>
      <c r="H49" s="27">
        <v>1</v>
      </c>
      <c r="I49" s="27">
        <v>1</v>
      </c>
      <c r="J49" s="27">
        <v>0</v>
      </c>
      <c r="K49" s="27">
        <v>0</v>
      </c>
      <c r="L49" s="168">
        <f t="shared" si="1"/>
        <v>0</v>
      </c>
      <c r="M49" s="138" t="s">
        <v>54</v>
      </c>
      <c r="N49" s="139">
        <v>41</v>
      </c>
      <c r="O49" s="140" t="s">
        <v>83</v>
      </c>
      <c r="P49" s="138" t="s">
        <v>89</v>
      </c>
      <c r="Q49" s="122">
        <v>4104002</v>
      </c>
      <c r="R49" s="120" t="s">
        <v>36</v>
      </c>
      <c r="S49" s="122">
        <v>410400200</v>
      </c>
      <c r="T49" s="120" t="s">
        <v>36</v>
      </c>
      <c r="U49" s="114">
        <v>2</v>
      </c>
      <c r="V49" s="114">
        <v>1</v>
      </c>
      <c r="W49" s="114">
        <v>0</v>
      </c>
      <c r="X49" s="169">
        <f t="shared" si="0"/>
        <v>0</v>
      </c>
      <c r="Y49" s="117"/>
      <c r="Z49" s="26"/>
      <c r="AA49" s="26"/>
      <c r="AB49" s="26"/>
      <c r="AC49" s="26"/>
      <c r="AD49" s="26"/>
      <c r="AE49" s="26"/>
      <c r="AF49" s="26"/>
      <c r="AG49" s="26">
        <f t="shared" si="2"/>
        <v>0</v>
      </c>
      <c r="AH49" s="165"/>
      <c r="AI49" s="165"/>
      <c r="AJ49" s="165"/>
      <c r="AK49" s="165"/>
      <c r="AL49" s="165"/>
      <c r="AM49" s="165"/>
      <c r="AN49" s="165"/>
      <c r="AO49" s="165">
        <f t="shared" si="3"/>
        <v>0</v>
      </c>
      <c r="AP49" s="127" t="s">
        <v>269</v>
      </c>
    </row>
    <row r="50" spans="1:42" s="21" customFormat="1" ht="69.75" customHeight="1" thickBot="1" x14ac:dyDescent="0.3">
      <c r="A50" s="20"/>
      <c r="B50" s="49" t="s">
        <v>171</v>
      </c>
      <c r="C50" s="48" t="s">
        <v>164</v>
      </c>
      <c r="D50" s="49" t="s">
        <v>137</v>
      </c>
      <c r="E50" s="49" t="s">
        <v>163</v>
      </c>
      <c r="F50" s="49">
        <v>1</v>
      </c>
      <c r="G50" s="51">
        <v>0</v>
      </c>
      <c r="H50" s="51">
        <v>1</v>
      </c>
      <c r="I50" s="51">
        <v>1</v>
      </c>
      <c r="J50" s="51">
        <v>0</v>
      </c>
      <c r="K50" s="27">
        <v>0</v>
      </c>
      <c r="L50" s="168">
        <f t="shared" si="1"/>
        <v>0</v>
      </c>
      <c r="M50" s="138"/>
      <c r="N50" s="139"/>
      <c r="O50" s="140"/>
      <c r="P50" s="138"/>
      <c r="Q50" s="122"/>
      <c r="R50" s="121"/>
      <c r="S50" s="122"/>
      <c r="T50" s="121"/>
      <c r="U50" s="116"/>
      <c r="V50" s="116"/>
      <c r="W50" s="116"/>
      <c r="X50" s="169"/>
      <c r="Y50" s="119"/>
      <c r="Z50" s="26"/>
      <c r="AA50" s="26"/>
      <c r="AB50" s="26"/>
      <c r="AC50" s="26"/>
      <c r="AD50" s="26"/>
      <c r="AE50" s="26"/>
      <c r="AF50" s="26"/>
      <c r="AG50" s="26">
        <f t="shared" si="2"/>
        <v>0</v>
      </c>
      <c r="AH50" s="167"/>
      <c r="AI50" s="167"/>
      <c r="AJ50" s="167"/>
      <c r="AK50" s="167"/>
      <c r="AL50" s="167"/>
      <c r="AM50" s="167"/>
      <c r="AN50" s="167"/>
      <c r="AO50" s="167"/>
      <c r="AP50" s="128"/>
    </row>
    <row r="51" spans="1:42" s="21" customFormat="1" ht="68.25" customHeight="1" thickBot="1" x14ac:dyDescent="0.3">
      <c r="A51" s="20"/>
      <c r="B51" s="49" t="s">
        <v>171</v>
      </c>
      <c r="C51" s="48" t="s">
        <v>165</v>
      </c>
      <c r="D51" s="49" t="s">
        <v>138</v>
      </c>
      <c r="E51" s="42" t="s">
        <v>163</v>
      </c>
      <c r="F51" s="24">
        <v>1</v>
      </c>
      <c r="G51" s="27">
        <v>1</v>
      </c>
      <c r="H51" s="27">
        <v>0</v>
      </c>
      <c r="I51" s="27">
        <v>0</v>
      </c>
      <c r="J51" s="27">
        <v>0</v>
      </c>
      <c r="K51" s="27">
        <v>1</v>
      </c>
      <c r="L51" s="168">
        <f t="shared" si="1"/>
        <v>1</v>
      </c>
      <c r="M51" s="138"/>
      <c r="N51" s="139"/>
      <c r="O51" s="140"/>
      <c r="P51" s="138"/>
      <c r="Q51" s="122">
        <v>4104015</v>
      </c>
      <c r="R51" s="120" t="s">
        <v>37</v>
      </c>
      <c r="S51" s="114">
        <v>410401500</v>
      </c>
      <c r="T51" s="120" t="s">
        <v>38</v>
      </c>
      <c r="U51" s="114">
        <v>263</v>
      </c>
      <c r="V51" s="123">
        <v>66</v>
      </c>
      <c r="W51" s="123">
        <v>66</v>
      </c>
      <c r="X51" s="169">
        <f t="shared" si="0"/>
        <v>1</v>
      </c>
      <c r="Y51" s="117" t="s">
        <v>230</v>
      </c>
      <c r="Z51" s="26">
        <v>42426787</v>
      </c>
      <c r="AA51" s="26"/>
      <c r="AB51" s="26"/>
      <c r="AC51" s="26"/>
      <c r="AD51" s="26"/>
      <c r="AE51" s="26"/>
      <c r="AF51" s="26"/>
      <c r="AG51" s="26">
        <f t="shared" si="2"/>
        <v>42426787</v>
      </c>
      <c r="AH51" s="165"/>
      <c r="AI51" s="165">
        <v>66093027</v>
      </c>
      <c r="AJ51" s="165"/>
      <c r="AK51" s="165"/>
      <c r="AL51" s="165"/>
      <c r="AM51" s="165"/>
      <c r="AN51" s="165">
        <v>172033786</v>
      </c>
      <c r="AO51" s="165">
        <f t="shared" si="3"/>
        <v>238126813</v>
      </c>
      <c r="AP51" s="127" t="s">
        <v>256</v>
      </c>
    </row>
    <row r="52" spans="1:42" s="21" customFormat="1" ht="50.25" customHeight="1" thickBot="1" x14ac:dyDescent="0.3">
      <c r="A52" s="20"/>
      <c r="B52" s="49" t="s">
        <v>171</v>
      </c>
      <c r="C52" s="48" t="s">
        <v>167</v>
      </c>
      <c r="D52" s="49" t="s">
        <v>168</v>
      </c>
      <c r="E52" s="49" t="s">
        <v>163</v>
      </c>
      <c r="F52" s="49">
        <v>1</v>
      </c>
      <c r="G52" s="51">
        <v>0</v>
      </c>
      <c r="H52" s="51">
        <v>0</v>
      </c>
      <c r="I52" s="51">
        <v>1</v>
      </c>
      <c r="J52" s="51">
        <v>0</v>
      </c>
      <c r="K52" s="27">
        <v>1</v>
      </c>
      <c r="L52" s="168">
        <f t="shared" si="1"/>
        <v>1</v>
      </c>
      <c r="M52" s="138"/>
      <c r="N52" s="139"/>
      <c r="O52" s="140"/>
      <c r="P52" s="138"/>
      <c r="Q52" s="122"/>
      <c r="R52" s="125"/>
      <c r="S52" s="115"/>
      <c r="T52" s="125"/>
      <c r="U52" s="115"/>
      <c r="V52" s="126"/>
      <c r="W52" s="126"/>
      <c r="X52" s="169"/>
      <c r="Y52" s="118"/>
      <c r="Z52" s="26">
        <v>12170990</v>
      </c>
      <c r="AA52" s="26"/>
      <c r="AB52" s="26"/>
      <c r="AC52" s="26"/>
      <c r="AD52" s="26"/>
      <c r="AE52" s="26"/>
      <c r="AF52" s="26"/>
      <c r="AG52" s="26">
        <f t="shared" si="2"/>
        <v>12170990</v>
      </c>
      <c r="AH52" s="166"/>
      <c r="AI52" s="166"/>
      <c r="AJ52" s="166"/>
      <c r="AK52" s="166"/>
      <c r="AL52" s="166"/>
      <c r="AM52" s="166"/>
      <c r="AN52" s="166"/>
      <c r="AO52" s="166"/>
      <c r="AP52" s="141"/>
    </row>
    <row r="53" spans="1:42" s="21" customFormat="1" ht="61.5" customHeight="1" thickBot="1" x14ac:dyDescent="0.3">
      <c r="A53" s="20"/>
      <c r="B53" s="117" t="s">
        <v>171</v>
      </c>
      <c r="C53" s="127" t="s">
        <v>169</v>
      </c>
      <c r="D53" s="117" t="s">
        <v>139</v>
      </c>
      <c r="E53" s="117" t="s">
        <v>114</v>
      </c>
      <c r="F53" s="117">
        <v>12</v>
      </c>
      <c r="G53" s="117">
        <v>3</v>
      </c>
      <c r="H53" s="117">
        <v>3</v>
      </c>
      <c r="I53" s="117">
        <v>3</v>
      </c>
      <c r="J53" s="117">
        <v>3</v>
      </c>
      <c r="K53" s="123">
        <v>12</v>
      </c>
      <c r="L53" s="169">
        <f t="shared" si="1"/>
        <v>1</v>
      </c>
      <c r="M53" s="138"/>
      <c r="N53" s="139"/>
      <c r="O53" s="140"/>
      <c r="P53" s="138"/>
      <c r="Q53" s="122"/>
      <c r="R53" s="125"/>
      <c r="S53" s="115"/>
      <c r="T53" s="125"/>
      <c r="U53" s="115"/>
      <c r="V53" s="126"/>
      <c r="W53" s="126"/>
      <c r="X53" s="169"/>
      <c r="Y53" s="118"/>
      <c r="Z53" s="137">
        <v>18000000</v>
      </c>
      <c r="AA53" s="137"/>
      <c r="AB53" s="137"/>
      <c r="AC53" s="137"/>
      <c r="AD53" s="137"/>
      <c r="AE53" s="137"/>
      <c r="AF53" s="137"/>
      <c r="AG53" s="137">
        <f t="shared" si="2"/>
        <v>18000000</v>
      </c>
      <c r="AH53" s="166"/>
      <c r="AI53" s="166"/>
      <c r="AJ53" s="166"/>
      <c r="AK53" s="166"/>
      <c r="AL53" s="166"/>
      <c r="AM53" s="166"/>
      <c r="AN53" s="166"/>
      <c r="AO53" s="166"/>
      <c r="AP53" s="141"/>
    </row>
    <row r="54" spans="1:42" s="21" customFormat="1" ht="89.25" customHeight="1" thickBot="1" x14ac:dyDescent="0.3">
      <c r="A54" s="20"/>
      <c r="B54" s="119"/>
      <c r="C54" s="128"/>
      <c r="D54" s="119"/>
      <c r="E54" s="119"/>
      <c r="F54" s="119"/>
      <c r="G54" s="119"/>
      <c r="H54" s="119"/>
      <c r="I54" s="119"/>
      <c r="J54" s="119"/>
      <c r="K54" s="124"/>
      <c r="L54" s="169"/>
      <c r="M54" s="138"/>
      <c r="N54" s="139"/>
      <c r="O54" s="140"/>
      <c r="P54" s="138"/>
      <c r="Q54" s="122"/>
      <c r="R54" s="125"/>
      <c r="S54" s="115"/>
      <c r="T54" s="125"/>
      <c r="U54" s="115"/>
      <c r="V54" s="126"/>
      <c r="W54" s="126"/>
      <c r="X54" s="169"/>
      <c r="Y54" s="118"/>
      <c r="Z54" s="133"/>
      <c r="AA54" s="133"/>
      <c r="AB54" s="133"/>
      <c r="AC54" s="133"/>
      <c r="AD54" s="133"/>
      <c r="AE54" s="133"/>
      <c r="AF54" s="133"/>
      <c r="AG54" s="133"/>
      <c r="AH54" s="166"/>
      <c r="AI54" s="166"/>
      <c r="AJ54" s="166"/>
      <c r="AK54" s="166"/>
      <c r="AL54" s="166"/>
      <c r="AM54" s="166"/>
      <c r="AN54" s="166"/>
      <c r="AO54" s="166"/>
      <c r="AP54" s="141"/>
    </row>
    <row r="55" spans="1:42" s="21" customFormat="1" ht="64.5" customHeight="1" thickBot="1" x14ac:dyDescent="0.3">
      <c r="A55" s="20"/>
      <c r="B55" s="47" t="s">
        <v>171</v>
      </c>
      <c r="C55" s="48" t="s">
        <v>166</v>
      </c>
      <c r="D55" s="49" t="s">
        <v>138</v>
      </c>
      <c r="E55" s="49" t="s">
        <v>163</v>
      </c>
      <c r="F55" s="49">
        <v>1</v>
      </c>
      <c r="G55" s="51">
        <v>1</v>
      </c>
      <c r="H55" s="51">
        <v>0</v>
      </c>
      <c r="I55" s="51">
        <v>0</v>
      </c>
      <c r="J55" s="51">
        <v>0</v>
      </c>
      <c r="K55" s="27">
        <v>1</v>
      </c>
      <c r="L55" s="168">
        <f t="shared" si="1"/>
        <v>1</v>
      </c>
      <c r="M55" s="138"/>
      <c r="N55" s="139"/>
      <c r="O55" s="140"/>
      <c r="P55" s="138"/>
      <c r="Q55" s="122"/>
      <c r="R55" s="125"/>
      <c r="S55" s="115"/>
      <c r="T55" s="125"/>
      <c r="U55" s="115"/>
      <c r="V55" s="126"/>
      <c r="W55" s="126"/>
      <c r="X55" s="169"/>
      <c r="Y55" s="118"/>
      <c r="Z55" s="26">
        <v>98995838</v>
      </c>
      <c r="AA55" s="26"/>
      <c r="AB55" s="26"/>
      <c r="AC55" s="26"/>
      <c r="AD55" s="26"/>
      <c r="AE55" s="26"/>
      <c r="AF55" s="26"/>
      <c r="AG55" s="26">
        <f t="shared" si="2"/>
        <v>98995838</v>
      </c>
      <c r="AH55" s="166"/>
      <c r="AI55" s="166"/>
      <c r="AJ55" s="166"/>
      <c r="AK55" s="166"/>
      <c r="AL55" s="166"/>
      <c r="AM55" s="166"/>
      <c r="AN55" s="166"/>
      <c r="AO55" s="166"/>
      <c r="AP55" s="141"/>
    </row>
    <row r="56" spans="1:42" s="65" customFormat="1" ht="123" hidden="1" customHeight="1" thickBot="1" x14ac:dyDescent="0.3">
      <c r="A56" s="65" t="s">
        <v>221</v>
      </c>
      <c r="B56" s="66" t="s">
        <v>172</v>
      </c>
      <c r="C56" s="67" t="s">
        <v>173</v>
      </c>
      <c r="D56" s="66" t="s">
        <v>174</v>
      </c>
      <c r="E56" s="68" t="s">
        <v>170</v>
      </c>
      <c r="F56" s="66">
        <v>1</v>
      </c>
      <c r="G56" s="69">
        <v>0</v>
      </c>
      <c r="H56" s="69">
        <v>0</v>
      </c>
      <c r="I56" s="69">
        <v>1</v>
      </c>
      <c r="J56" s="69">
        <v>0</v>
      </c>
      <c r="K56" s="69"/>
      <c r="L56" s="168">
        <f t="shared" si="1"/>
        <v>0</v>
      </c>
      <c r="M56" s="138"/>
      <c r="N56" s="139"/>
      <c r="O56" s="140"/>
      <c r="P56" s="138"/>
      <c r="Q56" s="122"/>
      <c r="R56" s="125"/>
      <c r="S56" s="115"/>
      <c r="T56" s="125"/>
      <c r="U56" s="115"/>
      <c r="V56" s="126"/>
      <c r="W56" s="126"/>
      <c r="X56" s="169"/>
      <c r="Y56" s="118"/>
      <c r="Z56" s="70"/>
      <c r="AA56" s="70">
        <v>2500000</v>
      </c>
      <c r="AB56" s="70"/>
      <c r="AC56" s="70"/>
      <c r="AD56" s="70"/>
      <c r="AE56" s="70"/>
      <c r="AF56" s="70"/>
      <c r="AG56" s="70">
        <f t="shared" si="2"/>
        <v>2500000</v>
      </c>
      <c r="AH56" s="166"/>
      <c r="AI56" s="166"/>
      <c r="AJ56" s="166"/>
      <c r="AK56" s="166"/>
      <c r="AL56" s="166"/>
      <c r="AM56" s="166"/>
      <c r="AN56" s="166"/>
      <c r="AO56" s="166"/>
      <c r="AP56" s="141"/>
    </row>
    <row r="57" spans="1:42" s="21" customFormat="1" ht="63" customHeight="1" thickBot="1" x14ac:dyDescent="0.3">
      <c r="A57" s="20"/>
      <c r="B57" s="47" t="s">
        <v>171</v>
      </c>
      <c r="C57" s="48" t="s">
        <v>226</v>
      </c>
      <c r="D57" s="49" t="s">
        <v>179</v>
      </c>
      <c r="E57" s="49" t="s">
        <v>130</v>
      </c>
      <c r="F57" s="56">
        <v>0.5</v>
      </c>
      <c r="G57" s="51">
        <v>0</v>
      </c>
      <c r="H57" s="57">
        <v>0.2</v>
      </c>
      <c r="I57" s="57">
        <v>0.15</v>
      </c>
      <c r="J57" s="57">
        <v>0.15</v>
      </c>
      <c r="K57" s="57">
        <v>0</v>
      </c>
      <c r="L57" s="168">
        <f t="shared" si="1"/>
        <v>0</v>
      </c>
      <c r="M57" s="138"/>
      <c r="N57" s="139"/>
      <c r="O57" s="140"/>
      <c r="P57" s="138"/>
      <c r="Q57" s="122"/>
      <c r="R57" s="121"/>
      <c r="S57" s="116"/>
      <c r="T57" s="121"/>
      <c r="U57" s="116"/>
      <c r="V57" s="124"/>
      <c r="W57" s="124"/>
      <c r="X57" s="169"/>
      <c r="Y57" s="119"/>
      <c r="Z57" s="26"/>
      <c r="AA57" s="26"/>
      <c r="AB57" s="26"/>
      <c r="AC57" s="26"/>
      <c r="AD57" s="26"/>
      <c r="AE57" s="26"/>
      <c r="AF57" s="26"/>
      <c r="AG57" s="26">
        <f t="shared" si="2"/>
        <v>0</v>
      </c>
      <c r="AH57" s="167"/>
      <c r="AI57" s="167"/>
      <c r="AJ57" s="167"/>
      <c r="AK57" s="167"/>
      <c r="AL57" s="167"/>
      <c r="AM57" s="167"/>
      <c r="AN57" s="167"/>
      <c r="AO57" s="167"/>
      <c r="AP57" s="128"/>
    </row>
    <row r="58" spans="1:42" s="21" customFormat="1" ht="91.5" customHeight="1" thickBot="1" x14ac:dyDescent="0.3">
      <c r="A58" s="20"/>
      <c r="B58" s="52" t="s">
        <v>171</v>
      </c>
      <c r="C58" s="23" t="s">
        <v>175</v>
      </c>
      <c r="D58" s="49" t="s">
        <v>179</v>
      </c>
      <c r="E58" s="49" t="s">
        <v>130</v>
      </c>
      <c r="F58" s="56">
        <v>0.5</v>
      </c>
      <c r="G58" s="51">
        <v>0</v>
      </c>
      <c r="H58" s="57">
        <v>0.2</v>
      </c>
      <c r="I58" s="57">
        <v>0.15</v>
      </c>
      <c r="J58" s="57">
        <v>0.15</v>
      </c>
      <c r="K58" s="57">
        <v>0</v>
      </c>
      <c r="L58" s="168">
        <f t="shared" si="1"/>
        <v>0</v>
      </c>
      <c r="M58" s="138"/>
      <c r="N58" s="139"/>
      <c r="O58" s="140"/>
      <c r="P58" s="138"/>
      <c r="Q58" s="31">
        <v>4104025</v>
      </c>
      <c r="R58" s="29" t="s">
        <v>85</v>
      </c>
      <c r="S58" s="31">
        <v>410402500</v>
      </c>
      <c r="T58" s="29" t="s">
        <v>86</v>
      </c>
      <c r="U58" s="31">
        <v>4</v>
      </c>
      <c r="V58" s="27">
        <v>1</v>
      </c>
      <c r="W58" s="27">
        <v>0</v>
      </c>
      <c r="X58" s="168">
        <f t="shared" si="0"/>
        <v>0</v>
      </c>
      <c r="Y58" s="102"/>
      <c r="Z58" s="26"/>
      <c r="AA58" s="26"/>
      <c r="AB58" s="26"/>
      <c r="AC58" s="26"/>
      <c r="AD58" s="26"/>
      <c r="AE58" s="26"/>
      <c r="AF58" s="26"/>
      <c r="AG58" s="26">
        <f t="shared" si="2"/>
        <v>0</v>
      </c>
      <c r="AH58" s="113"/>
      <c r="AI58" s="113"/>
      <c r="AJ58" s="113"/>
      <c r="AK58" s="113"/>
      <c r="AL58" s="113"/>
      <c r="AM58" s="113"/>
      <c r="AN58" s="113"/>
      <c r="AO58" s="110">
        <f t="shared" si="3"/>
        <v>0</v>
      </c>
      <c r="AP58" s="23" t="s">
        <v>268</v>
      </c>
    </row>
    <row r="59" spans="1:42" s="21" customFormat="1" ht="63" customHeight="1" thickBot="1" x14ac:dyDescent="0.3">
      <c r="A59" s="20"/>
      <c r="B59" s="93" t="s">
        <v>171</v>
      </c>
      <c r="C59" s="91" t="s">
        <v>176</v>
      </c>
      <c r="D59" s="93" t="s">
        <v>178</v>
      </c>
      <c r="E59" s="93" t="s">
        <v>114</v>
      </c>
      <c r="F59" s="95">
        <v>1</v>
      </c>
      <c r="G59" s="96">
        <v>0.25</v>
      </c>
      <c r="H59" s="96">
        <v>0.25</v>
      </c>
      <c r="I59" s="96">
        <v>0.25</v>
      </c>
      <c r="J59" s="96">
        <v>0.25</v>
      </c>
      <c r="K59" s="96">
        <v>0</v>
      </c>
      <c r="L59" s="168">
        <f t="shared" si="1"/>
        <v>0</v>
      </c>
      <c r="M59" s="138"/>
      <c r="N59" s="139"/>
      <c r="O59" s="140"/>
      <c r="P59" s="138"/>
      <c r="Q59" s="100">
        <v>4104027</v>
      </c>
      <c r="R59" s="99" t="s">
        <v>87</v>
      </c>
      <c r="S59" s="100">
        <v>410402700</v>
      </c>
      <c r="T59" s="99" t="s">
        <v>88</v>
      </c>
      <c r="U59" s="31">
        <v>4</v>
      </c>
      <c r="V59" s="27">
        <v>1</v>
      </c>
      <c r="W59" s="27">
        <v>0</v>
      </c>
      <c r="X59" s="168">
        <f t="shared" si="0"/>
        <v>0</v>
      </c>
      <c r="Y59" s="102"/>
      <c r="Z59" s="89"/>
      <c r="AA59" s="89"/>
      <c r="AB59" s="89"/>
      <c r="AC59" s="89"/>
      <c r="AD59" s="89"/>
      <c r="AE59" s="89"/>
      <c r="AF59" s="89"/>
      <c r="AG59" s="26">
        <f t="shared" si="2"/>
        <v>0</v>
      </c>
      <c r="AH59" s="113"/>
      <c r="AI59" s="113"/>
      <c r="AJ59" s="113"/>
      <c r="AK59" s="113"/>
      <c r="AL59" s="113"/>
      <c r="AM59" s="113"/>
      <c r="AN59" s="113"/>
      <c r="AO59" s="110">
        <f t="shared" si="3"/>
        <v>0</v>
      </c>
      <c r="AP59" s="106" t="s">
        <v>268</v>
      </c>
    </row>
    <row r="60" spans="1:42" s="21" customFormat="1" ht="81.75" customHeight="1" thickBot="1" x14ac:dyDescent="0.3">
      <c r="A60" s="20"/>
      <c r="B60" s="52" t="s">
        <v>171</v>
      </c>
      <c r="C60" s="48" t="s">
        <v>185</v>
      </c>
      <c r="D60" s="49" t="s">
        <v>138</v>
      </c>
      <c r="E60" s="49" t="s">
        <v>163</v>
      </c>
      <c r="F60" s="24">
        <v>1</v>
      </c>
      <c r="G60" s="27">
        <v>1</v>
      </c>
      <c r="H60" s="27">
        <v>0</v>
      </c>
      <c r="I60" s="27">
        <v>0</v>
      </c>
      <c r="J60" s="27">
        <v>0</v>
      </c>
      <c r="K60" s="27">
        <v>1</v>
      </c>
      <c r="L60" s="168">
        <f t="shared" si="1"/>
        <v>1</v>
      </c>
      <c r="M60" s="138"/>
      <c r="N60" s="139"/>
      <c r="O60" s="140"/>
      <c r="P60" s="138"/>
      <c r="Q60" s="122">
        <v>4104035</v>
      </c>
      <c r="R60" s="120" t="s">
        <v>39</v>
      </c>
      <c r="S60" s="114">
        <v>410403500</v>
      </c>
      <c r="T60" s="120" t="s">
        <v>88</v>
      </c>
      <c r="U60" s="114">
        <v>132</v>
      </c>
      <c r="V60" s="114">
        <v>37</v>
      </c>
      <c r="W60" s="114">
        <v>100</v>
      </c>
      <c r="X60" s="169">
        <f t="shared" si="0"/>
        <v>2.7027027027027026</v>
      </c>
      <c r="Y60" s="117" t="s">
        <v>230</v>
      </c>
      <c r="Z60" s="26"/>
      <c r="AA60" s="26">
        <v>50000000</v>
      </c>
      <c r="AB60" s="26"/>
      <c r="AC60" s="26"/>
      <c r="AD60" s="26"/>
      <c r="AE60" s="26"/>
      <c r="AF60" s="26"/>
      <c r="AG60" s="26">
        <f t="shared" si="2"/>
        <v>50000000</v>
      </c>
      <c r="AH60" s="165">
        <v>11504671</v>
      </c>
      <c r="AI60" s="165">
        <v>6195329</v>
      </c>
      <c r="AJ60" s="165"/>
      <c r="AK60" s="165"/>
      <c r="AL60" s="165"/>
      <c r="AM60" s="165"/>
      <c r="AN60" s="165"/>
      <c r="AO60" s="165">
        <f t="shared" si="3"/>
        <v>17700000</v>
      </c>
      <c r="AP60" s="127" t="s">
        <v>257</v>
      </c>
    </row>
    <row r="61" spans="1:42" s="21" customFormat="1" ht="54" customHeight="1" thickBot="1" x14ac:dyDescent="0.3">
      <c r="A61" s="20"/>
      <c r="B61" s="52" t="s">
        <v>171</v>
      </c>
      <c r="C61" s="48" t="s">
        <v>223</v>
      </c>
      <c r="D61" s="49" t="s">
        <v>179</v>
      </c>
      <c r="E61" s="49" t="s">
        <v>130</v>
      </c>
      <c r="F61" s="56">
        <v>0.5</v>
      </c>
      <c r="G61" s="51">
        <v>0</v>
      </c>
      <c r="H61" s="57">
        <v>0.2</v>
      </c>
      <c r="I61" s="57">
        <v>0.15</v>
      </c>
      <c r="J61" s="57">
        <v>0.15</v>
      </c>
      <c r="K61" s="57">
        <v>0</v>
      </c>
      <c r="L61" s="168">
        <f t="shared" si="1"/>
        <v>0</v>
      </c>
      <c r="M61" s="138"/>
      <c r="N61" s="139"/>
      <c r="O61" s="140"/>
      <c r="P61" s="138"/>
      <c r="Q61" s="122"/>
      <c r="R61" s="125"/>
      <c r="S61" s="115"/>
      <c r="T61" s="125"/>
      <c r="U61" s="115"/>
      <c r="V61" s="115"/>
      <c r="W61" s="115"/>
      <c r="X61" s="169"/>
      <c r="Y61" s="118"/>
      <c r="Z61" s="26"/>
      <c r="AA61" s="26">
        <v>10000000</v>
      </c>
      <c r="AB61" s="26"/>
      <c r="AC61" s="26"/>
      <c r="AD61" s="26"/>
      <c r="AE61" s="26"/>
      <c r="AF61" s="26"/>
      <c r="AG61" s="26">
        <f t="shared" si="2"/>
        <v>10000000</v>
      </c>
      <c r="AH61" s="166"/>
      <c r="AI61" s="166"/>
      <c r="AJ61" s="166"/>
      <c r="AK61" s="166"/>
      <c r="AL61" s="166"/>
      <c r="AM61" s="166"/>
      <c r="AN61" s="166"/>
      <c r="AO61" s="166"/>
      <c r="AP61" s="141"/>
    </row>
    <row r="62" spans="1:42" s="21" customFormat="1" ht="92.25" customHeight="1" thickBot="1" x14ac:dyDescent="0.3">
      <c r="A62" s="20"/>
      <c r="B62" s="64" t="s">
        <v>171</v>
      </c>
      <c r="C62" s="53" t="s">
        <v>192</v>
      </c>
      <c r="D62" s="52" t="s">
        <v>124</v>
      </c>
      <c r="E62" s="59" t="s">
        <v>191</v>
      </c>
      <c r="F62" s="52">
        <v>1</v>
      </c>
      <c r="G62" s="54">
        <v>0</v>
      </c>
      <c r="H62" s="54">
        <v>0</v>
      </c>
      <c r="I62" s="54">
        <v>1</v>
      </c>
      <c r="J62" s="54">
        <v>0</v>
      </c>
      <c r="K62" s="54">
        <v>1</v>
      </c>
      <c r="L62" s="168">
        <f t="shared" si="1"/>
        <v>1</v>
      </c>
      <c r="M62" s="138"/>
      <c r="N62" s="139"/>
      <c r="O62" s="140"/>
      <c r="P62" s="138"/>
      <c r="Q62" s="122"/>
      <c r="R62" s="125"/>
      <c r="S62" s="115"/>
      <c r="T62" s="125"/>
      <c r="U62" s="115"/>
      <c r="V62" s="115"/>
      <c r="W62" s="115"/>
      <c r="X62" s="169"/>
      <c r="Y62" s="118"/>
      <c r="Z62" s="26"/>
      <c r="AA62" s="26">
        <v>2500000</v>
      </c>
      <c r="AB62" s="26"/>
      <c r="AC62" s="26"/>
      <c r="AD62" s="26"/>
      <c r="AE62" s="26"/>
      <c r="AF62" s="26"/>
      <c r="AG62" s="26">
        <f t="shared" si="2"/>
        <v>2500000</v>
      </c>
      <c r="AH62" s="166"/>
      <c r="AI62" s="166"/>
      <c r="AJ62" s="166"/>
      <c r="AK62" s="166"/>
      <c r="AL62" s="166"/>
      <c r="AM62" s="166"/>
      <c r="AN62" s="166"/>
      <c r="AO62" s="166"/>
      <c r="AP62" s="141"/>
    </row>
    <row r="63" spans="1:42" s="21" customFormat="1" ht="48.75" customHeight="1" thickBot="1" x14ac:dyDescent="0.3">
      <c r="A63" s="20"/>
      <c r="B63" s="62" t="s">
        <v>171</v>
      </c>
      <c r="C63" s="60" t="s">
        <v>189</v>
      </c>
      <c r="D63" s="52" t="s">
        <v>190</v>
      </c>
      <c r="E63" s="59" t="s">
        <v>191</v>
      </c>
      <c r="F63" s="52">
        <v>1</v>
      </c>
      <c r="G63" s="54">
        <v>0</v>
      </c>
      <c r="H63" s="54">
        <v>0</v>
      </c>
      <c r="I63" s="54">
        <v>1</v>
      </c>
      <c r="J63" s="54">
        <v>0</v>
      </c>
      <c r="K63" s="54">
        <v>1</v>
      </c>
      <c r="L63" s="168">
        <f t="shared" si="1"/>
        <v>1</v>
      </c>
      <c r="M63" s="138"/>
      <c r="N63" s="139"/>
      <c r="O63" s="140"/>
      <c r="P63" s="138"/>
      <c r="Q63" s="122"/>
      <c r="R63" s="125"/>
      <c r="S63" s="115"/>
      <c r="T63" s="125"/>
      <c r="U63" s="115"/>
      <c r="V63" s="115"/>
      <c r="W63" s="115"/>
      <c r="X63" s="169"/>
      <c r="Y63" s="118"/>
      <c r="Z63" s="26"/>
      <c r="AA63" s="26"/>
      <c r="AB63" s="26"/>
      <c r="AC63" s="26"/>
      <c r="AD63" s="26"/>
      <c r="AE63" s="26"/>
      <c r="AF63" s="26"/>
      <c r="AG63" s="26">
        <f t="shared" si="2"/>
        <v>0</v>
      </c>
      <c r="AH63" s="166"/>
      <c r="AI63" s="166"/>
      <c r="AJ63" s="166"/>
      <c r="AK63" s="166"/>
      <c r="AL63" s="166"/>
      <c r="AM63" s="166"/>
      <c r="AN63" s="166"/>
      <c r="AO63" s="166"/>
      <c r="AP63" s="141"/>
    </row>
    <row r="64" spans="1:42" s="21" customFormat="1" ht="223.5" customHeight="1" thickBot="1" x14ac:dyDescent="0.3">
      <c r="A64" s="20"/>
      <c r="B64" s="62" t="s">
        <v>171</v>
      </c>
      <c r="C64" s="60" t="s">
        <v>222</v>
      </c>
      <c r="D64" s="49" t="s">
        <v>124</v>
      </c>
      <c r="E64" s="59" t="s">
        <v>188</v>
      </c>
      <c r="F64" s="49">
        <v>7</v>
      </c>
      <c r="G64" s="51">
        <v>0</v>
      </c>
      <c r="H64" s="51">
        <v>0</v>
      </c>
      <c r="I64" s="51">
        <v>7</v>
      </c>
      <c r="J64" s="51">
        <v>0</v>
      </c>
      <c r="K64" s="27">
        <v>5</v>
      </c>
      <c r="L64" s="168">
        <f t="shared" si="1"/>
        <v>0.7142857142857143</v>
      </c>
      <c r="M64" s="138"/>
      <c r="N64" s="139"/>
      <c r="O64" s="140"/>
      <c r="P64" s="138"/>
      <c r="Q64" s="122"/>
      <c r="R64" s="125"/>
      <c r="S64" s="115"/>
      <c r="T64" s="125"/>
      <c r="U64" s="115"/>
      <c r="V64" s="115"/>
      <c r="W64" s="115"/>
      <c r="X64" s="169"/>
      <c r="Y64" s="118"/>
      <c r="Z64" s="26"/>
      <c r="AA64" s="26">
        <v>10000000</v>
      </c>
      <c r="AB64" s="26"/>
      <c r="AC64" s="26"/>
      <c r="AD64" s="26"/>
      <c r="AE64" s="26"/>
      <c r="AF64" s="26"/>
      <c r="AG64" s="26">
        <f t="shared" si="2"/>
        <v>10000000</v>
      </c>
      <c r="AH64" s="166"/>
      <c r="AI64" s="166"/>
      <c r="AJ64" s="166"/>
      <c r="AK64" s="166"/>
      <c r="AL64" s="166"/>
      <c r="AM64" s="166"/>
      <c r="AN64" s="166"/>
      <c r="AO64" s="166"/>
      <c r="AP64" s="141"/>
    </row>
    <row r="65" spans="1:42" s="21" customFormat="1" ht="90" customHeight="1" thickBot="1" x14ac:dyDescent="0.3">
      <c r="A65" s="20"/>
      <c r="B65" s="62" t="s">
        <v>171</v>
      </c>
      <c r="C65" s="48" t="s">
        <v>186</v>
      </c>
      <c r="D65" s="49" t="s">
        <v>187</v>
      </c>
      <c r="E65" s="58" t="s">
        <v>170</v>
      </c>
      <c r="F65" s="56">
        <v>1</v>
      </c>
      <c r="G65" s="57">
        <v>0.25</v>
      </c>
      <c r="H65" s="57">
        <v>0.25</v>
      </c>
      <c r="I65" s="57">
        <v>0.25</v>
      </c>
      <c r="J65" s="57">
        <v>0.25</v>
      </c>
      <c r="K65" s="57">
        <v>1</v>
      </c>
      <c r="L65" s="168">
        <f t="shared" si="1"/>
        <v>1</v>
      </c>
      <c r="M65" s="138"/>
      <c r="N65" s="139"/>
      <c r="O65" s="140"/>
      <c r="P65" s="138"/>
      <c r="Q65" s="122"/>
      <c r="R65" s="121"/>
      <c r="S65" s="116"/>
      <c r="T65" s="121"/>
      <c r="U65" s="116"/>
      <c r="V65" s="116"/>
      <c r="W65" s="116"/>
      <c r="X65" s="169"/>
      <c r="Y65" s="119"/>
      <c r="Z65" s="26">
        <v>0</v>
      </c>
      <c r="AA65" s="26">
        <v>5000000</v>
      </c>
      <c r="AB65" s="26"/>
      <c r="AC65" s="26"/>
      <c r="AD65" s="26"/>
      <c r="AE65" s="26"/>
      <c r="AF65" s="26"/>
      <c r="AG65" s="26">
        <f t="shared" si="2"/>
        <v>5000000</v>
      </c>
      <c r="AH65" s="167"/>
      <c r="AI65" s="167"/>
      <c r="AJ65" s="167"/>
      <c r="AK65" s="167"/>
      <c r="AL65" s="167"/>
      <c r="AM65" s="167"/>
      <c r="AN65" s="167"/>
      <c r="AO65" s="167"/>
      <c r="AP65" s="128"/>
    </row>
    <row r="66" spans="1:42" s="21" customFormat="1" ht="93" customHeight="1" thickBot="1" x14ac:dyDescent="0.3">
      <c r="A66" s="20"/>
      <c r="B66" s="62" t="s">
        <v>171</v>
      </c>
      <c r="C66" s="23" t="s">
        <v>220</v>
      </c>
      <c r="D66" s="62" t="s">
        <v>140</v>
      </c>
      <c r="E66" s="62" t="s">
        <v>214</v>
      </c>
      <c r="F66" s="62">
        <v>1</v>
      </c>
      <c r="G66" s="63">
        <v>0</v>
      </c>
      <c r="H66" s="63">
        <v>1</v>
      </c>
      <c r="I66" s="63">
        <v>0</v>
      </c>
      <c r="J66" s="63">
        <v>0</v>
      </c>
      <c r="K66" s="27">
        <v>0</v>
      </c>
      <c r="L66" s="168">
        <f t="shared" si="1"/>
        <v>0</v>
      </c>
      <c r="M66" s="138"/>
      <c r="N66" s="139"/>
      <c r="O66" s="140"/>
      <c r="P66" s="138"/>
      <c r="Q66" s="107">
        <v>4104037</v>
      </c>
      <c r="R66" s="29" t="s">
        <v>242</v>
      </c>
      <c r="S66" s="31">
        <v>410403700</v>
      </c>
      <c r="T66" s="29" t="s">
        <v>242</v>
      </c>
      <c r="U66" s="31">
        <v>2</v>
      </c>
      <c r="V66" s="27">
        <v>1</v>
      </c>
      <c r="W66" s="109">
        <v>0</v>
      </c>
      <c r="X66" s="168">
        <f t="shared" si="0"/>
        <v>0</v>
      </c>
      <c r="Y66" s="102"/>
      <c r="Z66" s="26"/>
      <c r="AA66" s="26">
        <v>9000000</v>
      </c>
      <c r="AB66" s="26"/>
      <c r="AC66" s="26"/>
      <c r="AD66" s="26"/>
      <c r="AE66" s="26"/>
      <c r="AF66" s="26"/>
      <c r="AG66" s="26">
        <f t="shared" si="2"/>
        <v>9000000</v>
      </c>
      <c r="AH66" s="113"/>
      <c r="AI66" s="113"/>
      <c r="AJ66" s="113"/>
      <c r="AK66" s="113"/>
      <c r="AL66" s="113"/>
      <c r="AM66" s="113"/>
      <c r="AN66" s="113"/>
      <c r="AO66" s="110">
        <f t="shared" si="3"/>
        <v>0</v>
      </c>
      <c r="AP66" s="23" t="s">
        <v>258</v>
      </c>
    </row>
    <row r="67" spans="1:42" s="21" customFormat="1" ht="78.75" customHeight="1" thickBot="1" x14ac:dyDescent="0.3">
      <c r="A67" s="20"/>
      <c r="B67" s="62" t="s">
        <v>171</v>
      </c>
      <c r="C67" s="23" t="s">
        <v>177</v>
      </c>
      <c r="D67" s="24"/>
      <c r="E67" s="42"/>
      <c r="F67" s="24"/>
      <c r="G67" s="27"/>
      <c r="H67" s="27"/>
      <c r="I67" s="27"/>
      <c r="J67" s="27"/>
      <c r="K67" s="27"/>
      <c r="L67" s="168" t="str">
        <f t="shared" si="1"/>
        <v>0</v>
      </c>
      <c r="M67" s="138"/>
      <c r="N67" s="139"/>
      <c r="O67" s="140"/>
      <c r="P67" s="138"/>
      <c r="Q67" s="107">
        <v>4104042</v>
      </c>
      <c r="R67" s="29" t="s">
        <v>243</v>
      </c>
      <c r="S67" s="107">
        <v>410404200</v>
      </c>
      <c r="T67" s="29" t="s">
        <v>243</v>
      </c>
      <c r="U67" s="31">
        <v>2</v>
      </c>
      <c r="V67" s="27">
        <v>1</v>
      </c>
      <c r="W67" s="109">
        <v>0</v>
      </c>
      <c r="X67" s="168">
        <f t="shared" si="0"/>
        <v>0</v>
      </c>
      <c r="Y67" s="102"/>
      <c r="Z67" s="26"/>
      <c r="AA67" s="26"/>
      <c r="AB67" s="26"/>
      <c r="AC67" s="26"/>
      <c r="AD67" s="26"/>
      <c r="AE67" s="26"/>
      <c r="AF67" s="26"/>
      <c r="AG67" s="26">
        <f t="shared" si="2"/>
        <v>0</v>
      </c>
      <c r="AH67" s="113"/>
      <c r="AI67" s="113"/>
      <c r="AJ67" s="113"/>
      <c r="AK67" s="113"/>
      <c r="AL67" s="113"/>
      <c r="AM67" s="113"/>
      <c r="AN67" s="113"/>
      <c r="AO67" s="110">
        <f t="shared" si="3"/>
        <v>0</v>
      </c>
      <c r="AP67" s="106" t="s">
        <v>270</v>
      </c>
    </row>
    <row r="68" spans="1:42" s="9" customFormat="1" ht="66" customHeight="1" thickBot="1" x14ac:dyDescent="0.3">
      <c r="A68" s="1"/>
      <c r="B68" s="52" t="s">
        <v>171</v>
      </c>
      <c r="C68" s="53" t="s">
        <v>205</v>
      </c>
      <c r="D68" s="52" t="s">
        <v>179</v>
      </c>
      <c r="E68" s="52" t="s">
        <v>130</v>
      </c>
      <c r="F68" s="56">
        <v>1</v>
      </c>
      <c r="G68" s="57">
        <v>0.25</v>
      </c>
      <c r="H68" s="57">
        <v>0.25</v>
      </c>
      <c r="I68" s="57">
        <v>0.25</v>
      </c>
      <c r="J68" s="57">
        <v>0.25</v>
      </c>
      <c r="K68" s="57">
        <v>1</v>
      </c>
      <c r="L68" s="168">
        <f t="shared" ref="L68:L83" si="8">IF(F68=0,"0",IFERROR(K68/F68,0))</f>
        <v>1</v>
      </c>
      <c r="M68" s="127" t="s">
        <v>54</v>
      </c>
      <c r="N68" s="123">
        <v>41</v>
      </c>
      <c r="O68" s="117" t="s">
        <v>83</v>
      </c>
      <c r="P68" s="140" t="s">
        <v>90</v>
      </c>
      <c r="Q68" s="27">
        <v>4102046</v>
      </c>
      <c r="R68" s="29" t="s">
        <v>245</v>
      </c>
      <c r="S68" s="31">
        <v>410204600</v>
      </c>
      <c r="T68" s="108" t="s">
        <v>244</v>
      </c>
      <c r="U68" s="77">
        <v>1</v>
      </c>
      <c r="V68" s="77">
        <v>1</v>
      </c>
      <c r="W68" s="109">
        <v>1</v>
      </c>
      <c r="X68" s="168">
        <f t="shared" ref="X68:X83" si="9">IF(V68=0,"0",IFERROR(W68/V68,0))</f>
        <v>1</v>
      </c>
      <c r="Y68" s="102" t="s">
        <v>232</v>
      </c>
      <c r="Z68" s="26">
        <v>15000000</v>
      </c>
      <c r="AA68" s="34"/>
      <c r="AB68" s="34"/>
      <c r="AC68" s="34"/>
      <c r="AD68" s="34"/>
      <c r="AE68" s="34"/>
      <c r="AF68" s="34"/>
      <c r="AG68" s="26">
        <f t="shared" ref="AG68:AG83" si="10">+SUM(Z68:AF68)</f>
        <v>15000000</v>
      </c>
      <c r="AH68" s="113"/>
      <c r="AI68" s="113"/>
      <c r="AJ68" s="113"/>
      <c r="AK68" s="113"/>
      <c r="AL68" s="113"/>
      <c r="AM68" s="113"/>
      <c r="AN68" s="113"/>
      <c r="AO68" s="110">
        <f t="shared" ref="AO68:AO83" si="11">+SUM(AH68:AN68)</f>
        <v>0</v>
      </c>
      <c r="AP68" s="106" t="s">
        <v>267</v>
      </c>
    </row>
    <row r="69" spans="1:42" s="9" customFormat="1" ht="52.5" customHeight="1" thickBot="1" x14ac:dyDescent="0.3">
      <c r="B69" s="76"/>
      <c r="C69" s="73" t="s">
        <v>177</v>
      </c>
      <c r="D69" s="74"/>
      <c r="E69" s="74"/>
      <c r="F69" s="75"/>
      <c r="G69" s="75"/>
      <c r="H69" s="75"/>
      <c r="I69" s="75"/>
      <c r="J69" s="75"/>
      <c r="K69" s="34"/>
      <c r="L69" s="168" t="str">
        <f t="shared" si="8"/>
        <v>0</v>
      </c>
      <c r="M69" s="141"/>
      <c r="N69" s="126"/>
      <c r="O69" s="118"/>
      <c r="P69" s="140"/>
      <c r="Q69" s="78">
        <v>4102005</v>
      </c>
      <c r="R69" s="30" t="s">
        <v>91</v>
      </c>
      <c r="S69" s="78">
        <v>410200500</v>
      </c>
      <c r="T69" s="30" t="s">
        <v>91</v>
      </c>
      <c r="U69" s="78">
        <v>1</v>
      </c>
      <c r="V69" s="77">
        <v>1</v>
      </c>
      <c r="W69" s="109">
        <v>0</v>
      </c>
      <c r="X69" s="168">
        <f t="shared" si="9"/>
        <v>0</v>
      </c>
      <c r="Y69" s="102"/>
      <c r="Z69" s="34"/>
      <c r="AA69" s="34"/>
      <c r="AB69" s="34"/>
      <c r="AC69" s="34"/>
      <c r="AD69" s="34"/>
      <c r="AE69" s="34"/>
      <c r="AF69" s="34"/>
      <c r="AG69" s="26">
        <f t="shared" si="10"/>
        <v>0</v>
      </c>
      <c r="AH69" s="113"/>
      <c r="AI69" s="113"/>
      <c r="AJ69" s="113"/>
      <c r="AK69" s="113"/>
      <c r="AL69" s="113"/>
      <c r="AM69" s="113"/>
      <c r="AN69" s="113"/>
      <c r="AO69" s="110">
        <f t="shared" si="11"/>
        <v>0</v>
      </c>
      <c r="AP69" s="106" t="s">
        <v>270</v>
      </c>
    </row>
    <row r="70" spans="1:42" s="9" customFormat="1" ht="63" customHeight="1" thickBot="1" x14ac:dyDescent="0.3">
      <c r="A70" s="1"/>
      <c r="B70" s="52" t="s">
        <v>171</v>
      </c>
      <c r="C70" s="48" t="s">
        <v>143</v>
      </c>
      <c r="D70" s="49" t="s">
        <v>207</v>
      </c>
      <c r="E70" s="49" t="s">
        <v>208</v>
      </c>
      <c r="F70" s="57">
        <v>1</v>
      </c>
      <c r="G70" s="57">
        <v>0.25</v>
      </c>
      <c r="H70" s="57">
        <v>0.25</v>
      </c>
      <c r="I70" s="57">
        <v>0.25</v>
      </c>
      <c r="J70" s="57">
        <v>0.25</v>
      </c>
      <c r="K70" s="57">
        <v>1</v>
      </c>
      <c r="L70" s="168">
        <f t="shared" si="8"/>
        <v>1</v>
      </c>
      <c r="M70" s="141"/>
      <c r="N70" s="126"/>
      <c r="O70" s="118"/>
      <c r="P70" s="117" t="s">
        <v>92</v>
      </c>
      <c r="Q70" s="22">
        <v>4101046</v>
      </c>
      <c r="R70" s="29" t="s">
        <v>246</v>
      </c>
      <c r="S70" s="31">
        <v>410104600</v>
      </c>
      <c r="T70" s="29" t="s">
        <v>121</v>
      </c>
      <c r="U70" s="33">
        <v>8</v>
      </c>
      <c r="V70" s="27">
        <v>2</v>
      </c>
      <c r="W70" s="109">
        <v>2</v>
      </c>
      <c r="X70" s="168">
        <f t="shared" si="9"/>
        <v>1</v>
      </c>
      <c r="Y70" s="102" t="s">
        <v>230</v>
      </c>
      <c r="Z70" s="150">
        <f>1500000*12</f>
        <v>18000000</v>
      </c>
      <c r="AA70" s="34"/>
      <c r="AB70" s="34"/>
      <c r="AC70" s="34"/>
      <c r="AD70" s="34"/>
      <c r="AE70" s="34"/>
      <c r="AF70" s="34"/>
      <c r="AG70" s="26">
        <f t="shared" si="10"/>
        <v>18000000</v>
      </c>
      <c r="AH70" s="113"/>
      <c r="AI70" s="113">
        <v>3900000</v>
      </c>
      <c r="AJ70" s="113"/>
      <c r="AK70" s="113"/>
      <c r="AL70" s="113"/>
      <c r="AM70" s="113"/>
      <c r="AN70" s="113"/>
      <c r="AO70" s="110">
        <f t="shared" si="11"/>
        <v>3900000</v>
      </c>
      <c r="AP70" s="106" t="s">
        <v>266</v>
      </c>
    </row>
    <row r="71" spans="1:42" s="9" customFormat="1" ht="68.25" customHeight="1" thickBot="1" x14ac:dyDescent="0.3">
      <c r="A71" s="1"/>
      <c r="B71" s="52" t="s">
        <v>171</v>
      </c>
      <c r="C71" s="48" t="s">
        <v>210</v>
      </c>
      <c r="D71" s="49" t="s">
        <v>138</v>
      </c>
      <c r="E71" s="49" t="s">
        <v>163</v>
      </c>
      <c r="F71" s="54">
        <v>2</v>
      </c>
      <c r="G71" s="54">
        <v>1</v>
      </c>
      <c r="H71" s="54">
        <v>0</v>
      </c>
      <c r="I71" s="54">
        <v>1</v>
      </c>
      <c r="J71" s="54">
        <v>0</v>
      </c>
      <c r="K71" s="103">
        <v>2</v>
      </c>
      <c r="L71" s="168">
        <f t="shared" si="8"/>
        <v>1</v>
      </c>
      <c r="M71" s="141"/>
      <c r="N71" s="126"/>
      <c r="O71" s="118"/>
      <c r="P71" s="118"/>
      <c r="Q71" s="144">
        <v>4101023</v>
      </c>
      <c r="R71" s="158" t="s">
        <v>40</v>
      </c>
      <c r="S71" s="144">
        <v>410102300</v>
      </c>
      <c r="T71" s="158" t="s">
        <v>41</v>
      </c>
      <c r="U71" s="154">
        <v>400</v>
      </c>
      <c r="V71" s="123">
        <v>100</v>
      </c>
      <c r="W71" s="123">
        <v>100</v>
      </c>
      <c r="X71" s="169">
        <f t="shared" si="9"/>
        <v>1</v>
      </c>
      <c r="Y71" s="117" t="s">
        <v>230</v>
      </c>
      <c r="Z71" s="152"/>
      <c r="AA71" s="34"/>
      <c r="AB71" s="34"/>
      <c r="AC71" s="34"/>
      <c r="AD71" s="34"/>
      <c r="AE71" s="34"/>
      <c r="AF71" s="34"/>
      <c r="AG71" s="26">
        <f t="shared" si="10"/>
        <v>0</v>
      </c>
      <c r="AH71" s="165"/>
      <c r="AI71" s="165">
        <v>8400000</v>
      </c>
      <c r="AJ71" s="165"/>
      <c r="AK71" s="165"/>
      <c r="AL71" s="165"/>
      <c r="AM71" s="165"/>
      <c r="AN71" s="165"/>
      <c r="AO71" s="165">
        <f t="shared" si="11"/>
        <v>8400000</v>
      </c>
      <c r="AP71" s="127" t="s">
        <v>259</v>
      </c>
    </row>
    <row r="72" spans="1:42" s="9" customFormat="1" ht="51" customHeight="1" thickBot="1" x14ac:dyDescent="0.3">
      <c r="A72" s="1"/>
      <c r="B72" s="52" t="s">
        <v>171</v>
      </c>
      <c r="C72" s="48" t="s">
        <v>209</v>
      </c>
      <c r="D72" s="49" t="s">
        <v>138</v>
      </c>
      <c r="E72" s="52" t="s">
        <v>163</v>
      </c>
      <c r="F72" s="54">
        <v>1</v>
      </c>
      <c r="G72" s="54">
        <v>0</v>
      </c>
      <c r="H72" s="54">
        <v>1</v>
      </c>
      <c r="I72" s="54">
        <v>0</v>
      </c>
      <c r="J72" s="54">
        <v>0</v>
      </c>
      <c r="K72" s="103">
        <v>1</v>
      </c>
      <c r="L72" s="168">
        <f t="shared" si="8"/>
        <v>1</v>
      </c>
      <c r="M72" s="141"/>
      <c r="N72" s="126"/>
      <c r="O72" s="118"/>
      <c r="P72" s="118"/>
      <c r="Q72" s="145"/>
      <c r="R72" s="159"/>
      <c r="S72" s="145"/>
      <c r="T72" s="159"/>
      <c r="U72" s="155"/>
      <c r="V72" s="124"/>
      <c r="W72" s="124"/>
      <c r="X72" s="169"/>
      <c r="Y72" s="119"/>
      <c r="Z72" s="34"/>
      <c r="AA72" s="34"/>
      <c r="AB72" s="34"/>
      <c r="AC72" s="34"/>
      <c r="AD72" s="34"/>
      <c r="AE72" s="34"/>
      <c r="AF72" s="34"/>
      <c r="AG72" s="26">
        <f t="shared" si="10"/>
        <v>0</v>
      </c>
      <c r="AH72" s="167"/>
      <c r="AI72" s="167"/>
      <c r="AJ72" s="167"/>
      <c r="AK72" s="167"/>
      <c r="AL72" s="167"/>
      <c r="AM72" s="167"/>
      <c r="AN72" s="167"/>
      <c r="AO72" s="167"/>
      <c r="AP72" s="128"/>
    </row>
    <row r="73" spans="1:42" s="9" customFormat="1" ht="147.75" customHeight="1" thickBot="1" x14ac:dyDescent="0.3">
      <c r="A73" s="1"/>
      <c r="B73" s="117" t="s">
        <v>171</v>
      </c>
      <c r="C73" s="138" t="s">
        <v>211</v>
      </c>
      <c r="D73" s="140" t="s">
        <v>144</v>
      </c>
      <c r="E73" s="140" t="s">
        <v>212</v>
      </c>
      <c r="F73" s="123">
        <v>100</v>
      </c>
      <c r="G73" s="123">
        <v>25</v>
      </c>
      <c r="H73" s="123">
        <v>25</v>
      </c>
      <c r="I73" s="123">
        <v>25</v>
      </c>
      <c r="J73" s="123">
        <v>25</v>
      </c>
      <c r="K73" s="123">
        <v>100</v>
      </c>
      <c r="L73" s="169">
        <f t="shared" si="8"/>
        <v>1</v>
      </c>
      <c r="M73" s="141"/>
      <c r="N73" s="126"/>
      <c r="O73" s="118"/>
      <c r="P73" s="118"/>
      <c r="Q73" s="148">
        <v>4101025</v>
      </c>
      <c r="R73" s="149" t="s">
        <v>42</v>
      </c>
      <c r="S73" s="38">
        <v>410102500</v>
      </c>
      <c r="T73" s="32" t="s">
        <v>43</v>
      </c>
      <c r="U73" s="38">
        <v>15</v>
      </c>
      <c r="V73" s="27">
        <v>4</v>
      </c>
      <c r="W73" s="109">
        <v>4</v>
      </c>
      <c r="X73" s="168">
        <f t="shared" si="9"/>
        <v>1</v>
      </c>
      <c r="Y73" s="102" t="s">
        <v>230</v>
      </c>
      <c r="AA73" s="150">
        <v>7500000</v>
      </c>
      <c r="AB73" s="146"/>
      <c r="AC73" s="146"/>
      <c r="AD73" s="146"/>
      <c r="AE73" s="146"/>
      <c r="AF73" s="146"/>
      <c r="AG73" s="26">
        <f>+SUM(AA73:AF73)</f>
        <v>7500000</v>
      </c>
      <c r="AH73" s="113"/>
      <c r="AI73" s="113">
        <v>1200000</v>
      </c>
      <c r="AJ73" s="113"/>
      <c r="AK73" s="113"/>
      <c r="AL73" s="113"/>
      <c r="AM73" s="113"/>
      <c r="AN73" s="113"/>
      <c r="AO73" s="110">
        <f t="shared" si="11"/>
        <v>1200000</v>
      </c>
      <c r="AP73" s="106" t="s">
        <v>262</v>
      </c>
    </row>
    <row r="74" spans="1:42" s="9" customFormat="1" ht="39.75" customHeight="1" thickBot="1" x14ac:dyDescent="0.3">
      <c r="A74" s="1"/>
      <c r="B74" s="118"/>
      <c r="C74" s="138"/>
      <c r="D74" s="140"/>
      <c r="E74" s="140"/>
      <c r="F74" s="126"/>
      <c r="G74" s="126"/>
      <c r="H74" s="126"/>
      <c r="I74" s="126"/>
      <c r="J74" s="126"/>
      <c r="K74" s="126"/>
      <c r="L74" s="169"/>
      <c r="M74" s="141"/>
      <c r="N74" s="126"/>
      <c r="O74" s="118"/>
      <c r="P74" s="118"/>
      <c r="Q74" s="148"/>
      <c r="R74" s="149"/>
      <c r="S74" s="38">
        <v>410102506</v>
      </c>
      <c r="T74" s="32" t="s">
        <v>44</v>
      </c>
      <c r="U74" s="37">
        <v>200</v>
      </c>
      <c r="V74" s="27">
        <v>50</v>
      </c>
      <c r="W74" s="109">
        <v>10</v>
      </c>
      <c r="X74" s="168">
        <f t="shared" si="9"/>
        <v>0.2</v>
      </c>
      <c r="Y74" s="102" t="s">
        <v>232</v>
      </c>
      <c r="AA74" s="151"/>
      <c r="AB74" s="153"/>
      <c r="AC74" s="153"/>
      <c r="AD74" s="153"/>
      <c r="AE74" s="153"/>
      <c r="AF74" s="153"/>
      <c r="AG74" s="26">
        <f>+SUM(AA74:AF74)</f>
        <v>0</v>
      </c>
      <c r="AH74" s="113"/>
      <c r="AI74" s="113"/>
      <c r="AJ74" s="113"/>
      <c r="AK74" s="113"/>
      <c r="AL74" s="113"/>
      <c r="AM74" s="113"/>
      <c r="AN74" s="113"/>
      <c r="AO74" s="110">
        <f t="shared" si="11"/>
        <v>0</v>
      </c>
      <c r="AP74" s="127" t="s">
        <v>260</v>
      </c>
    </row>
    <row r="75" spans="1:42" s="9" customFormat="1" ht="49.5" customHeight="1" thickBot="1" x14ac:dyDescent="0.3">
      <c r="A75" s="1"/>
      <c r="B75" s="119"/>
      <c r="C75" s="138"/>
      <c r="D75" s="140"/>
      <c r="E75" s="140"/>
      <c r="F75" s="124"/>
      <c r="G75" s="124"/>
      <c r="H75" s="124"/>
      <c r="I75" s="124"/>
      <c r="J75" s="124"/>
      <c r="K75" s="124"/>
      <c r="L75" s="169"/>
      <c r="M75" s="141"/>
      <c r="N75" s="126"/>
      <c r="O75" s="118"/>
      <c r="P75" s="118"/>
      <c r="Q75" s="148"/>
      <c r="R75" s="149"/>
      <c r="S75" s="38">
        <v>410102512</v>
      </c>
      <c r="T75" s="32" t="s">
        <v>93</v>
      </c>
      <c r="U75" s="38">
        <v>15</v>
      </c>
      <c r="V75" s="27">
        <v>4</v>
      </c>
      <c r="W75" s="109">
        <v>0</v>
      </c>
      <c r="X75" s="168">
        <f t="shared" si="9"/>
        <v>0</v>
      </c>
      <c r="Y75" s="102"/>
      <c r="AA75" s="152"/>
      <c r="AB75" s="147"/>
      <c r="AC75" s="147"/>
      <c r="AD75" s="147"/>
      <c r="AE75" s="147"/>
      <c r="AF75" s="147"/>
      <c r="AG75" s="26">
        <f>+SUM(AA75:AF75)</f>
        <v>0</v>
      </c>
      <c r="AH75" s="113"/>
      <c r="AI75" s="113"/>
      <c r="AJ75" s="113"/>
      <c r="AK75" s="113"/>
      <c r="AL75" s="113"/>
      <c r="AM75" s="113"/>
      <c r="AN75" s="113"/>
      <c r="AO75" s="110">
        <f t="shared" si="11"/>
        <v>0</v>
      </c>
      <c r="AP75" s="128"/>
    </row>
    <row r="76" spans="1:42" s="9" customFormat="1" ht="49.5" customHeight="1" thickBot="1" x14ac:dyDescent="0.3">
      <c r="A76" s="1"/>
      <c r="B76" s="52" t="s">
        <v>171</v>
      </c>
      <c r="C76" s="48" t="s">
        <v>216</v>
      </c>
      <c r="D76" s="49" t="s">
        <v>109</v>
      </c>
      <c r="E76" s="49" t="s">
        <v>213</v>
      </c>
      <c r="F76" s="54">
        <v>1</v>
      </c>
      <c r="G76" s="54">
        <v>0</v>
      </c>
      <c r="H76" s="54">
        <v>1</v>
      </c>
      <c r="I76" s="54">
        <v>0</v>
      </c>
      <c r="J76" s="54">
        <v>0</v>
      </c>
      <c r="K76" s="103">
        <v>0</v>
      </c>
      <c r="L76" s="168">
        <f t="shared" si="8"/>
        <v>0</v>
      </c>
      <c r="M76" s="141"/>
      <c r="N76" s="126"/>
      <c r="O76" s="118"/>
      <c r="P76" s="118"/>
      <c r="Q76" s="38">
        <v>4101027</v>
      </c>
      <c r="R76" s="32" t="s">
        <v>45</v>
      </c>
      <c r="S76" s="38">
        <v>410102701</v>
      </c>
      <c r="T76" s="32" t="s">
        <v>46</v>
      </c>
      <c r="U76" s="38">
        <v>4</v>
      </c>
      <c r="V76" s="27">
        <v>1</v>
      </c>
      <c r="W76" s="109">
        <v>0</v>
      </c>
      <c r="X76" s="168">
        <f t="shared" si="9"/>
        <v>0</v>
      </c>
      <c r="Y76" s="102"/>
      <c r="Z76" s="80"/>
      <c r="AA76" s="87">
        <v>2000000</v>
      </c>
      <c r="AB76" s="34"/>
      <c r="AC76" s="34"/>
      <c r="AD76" s="34"/>
      <c r="AE76" s="34"/>
      <c r="AF76" s="34"/>
      <c r="AG76" s="26">
        <f t="shared" si="10"/>
        <v>2000000</v>
      </c>
      <c r="AH76" s="113"/>
      <c r="AI76" s="113"/>
      <c r="AJ76" s="113"/>
      <c r="AK76" s="113"/>
      <c r="AL76" s="113"/>
      <c r="AM76" s="113"/>
      <c r="AN76" s="113"/>
      <c r="AO76" s="110">
        <f t="shared" si="11"/>
        <v>0</v>
      </c>
      <c r="AP76" s="106" t="s">
        <v>261</v>
      </c>
    </row>
    <row r="77" spans="1:42" s="9" customFormat="1" ht="78" customHeight="1" thickBot="1" x14ac:dyDescent="0.3">
      <c r="A77" s="1"/>
      <c r="B77" s="117" t="s">
        <v>171</v>
      </c>
      <c r="C77" s="138" t="s">
        <v>215</v>
      </c>
      <c r="D77" s="140" t="s">
        <v>145</v>
      </c>
      <c r="E77" s="140" t="s">
        <v>214</v>
      </c>
      <c r="F77" s="140">
        <v>1</v>
      </c>
      <c r="G77" s="123">
        <v>0</v>
      </c>
      <c r="H77" s="123">
        <v>1</v>
      </c>
      <c r="I77" s="123">
        <v>0</v>
      </c>
      <c r="J77" s="123">
        <v>0</v>
      </c>
      <c r="K77" s="123">
        <v>1</v>
      </c>
      <c r="L77" s="169">
        <f t="shared" si="8"/>
        <v>1</v>
      </c>
      <c r="M77" s="141"/>
      <c r="N77" s="126"/>
      <c r="O77" s="118"/>
      <c r="P77" s="118"/>
      <c r="Q77" s="148">
        <v>4101031</v>
      </c>
      <c r="R77" s="149" t="s">
        <v>47</v>
      </c>
      <c r="S77" s="38">
        <v>410103100</v>
      </c>
      <c r="T77" s="32" t="s">
        <v>48</v>
      </c>
      <c r="U77" s="37">
        <v>8</v>
      </c>
      <c r="V77" s="27">
        <v>3</v>
      </c>
      <c r="W77" s="109">
        <v>3</v>
      </c>
      <c r="X77" s="168">
        <f t="shared" si="9"/>
        <v>1</v>
      </c>
      <c r="Y77" s="102" t="s">
        <v>230</v>
      </c>
      <c r="Z77" s="156"/>
      <c r="AA77" s="150">
        <v>5000000</v>
      </c>
      <c r="AB77" s="146"/>
      <c r="AC77" s="146"/>
      <c r="AD77" s="146"/>
      <c r="AE77" s="146"/>
      <c r="AF77" s="146"/>
      <c r="AG77" s="26">
        <f t="shared" si="10"/>
        <v>5000000</v>
      </c>
      <c r="AH77" s="113"/>
      <c r="AI77" s="113">
        <v>2000000</v>
      </c>
      <c r="AJ77" s="113"/>
      <c r="AK77" s="113"/>
      <c r="AL77" s="113"/>
      <c r="AM77" s="113"/>
      <c r="AN77" s="113"/>
      <c r="AO77" s="110">
        <f t="shared" si="11"/>
        <v>2000000</v>
      </c>
      <c r="AP77" s="127" t="s">
        <v>263</v>
      </c>
    </row>
    <row r="78" spans="1:42" s="9" customFormat="1" ht="78" customHeight="1" thickBot="1" x14ac:dyDescent="0.3">
      <c r="A78" s="1"/>
      <c r="B78" s="119"/>
      <c r="C78" s="138"/>
      <c r="D78" s="140"/>
      <c r="E78" s="140"/>
      <c r="F78" s="140"/>
      <c r="G78" s="124"/>
      <c r="H78" s="124"/>
      <c r="I78" s="124"/>
      <c r="J78" s="124"/>
      <c r="K78" s="124"/>
      <c r="L78" s="169"/>
      <c r="M78" s="141"/>
      <c r="N78" s="126"/>
      <c r="O78" s="118"/>
      <c r="P78" s="118"/>
      <c r="Q78" s="148"/>
      <c r="R78" s="149"/>
      <c r="S78" s="38">
        <v>410103102</v>
      </c>
      <c r="T78" s="32" t="s">
        <v>49</v>
      </c>
      <c r="U78" s="37">
        <v>3</v>
      </c>
      <c r="V78" s="27">
        <v>1</v>
      </c>
      <c r="W78" s="109">
        <v>1</v>
      </c>
      <c r="X78" s="168">
        <f t="shared" si="9"/>
        <v>1</v>
      </c>
      <c r="Y78" s="105" t="s">
        <v>230</v>
      </c>
      <c r="Z78" s="157"/>
      <c r="AA78" s="152"/>
      <c r="AB78" s="147"/>
      <c r="AC78" s="147"/>
      <c r="AD78" s="147"/>
      <c r="AE78" s="147"/>
      <c r="AF78" s="147"/>
      <c r="AG78" s="26">
        <f t="shared" si="10"/>
        <v>0</v>
      </c>
      <c r="AH78" s="113"/>
      <c r="AI78" s="113">
        <v>2000000</v>
      </c>
      <c r="AJ78" s="113"/>
      <c r="AK78" s="113"/>
      <c r="AL78" s="113"/>
      <c r="AM78" s="113"/>
      <c r="AN78" s="113"/>
      <c r="AO78" s="110">
        <f t="shared" si="11"/>
        <v>2000000</v>
      </c>
      <c r="AP78" s="128"/>
    </row>
    <row r="79" spans="1:42" s="9" customFormat="1" ht="63" customHeight="1" thickBot="1" x14ac:dyDescent="0.3">
      <c r="A79" s="1"/>
      <c r="B79" s="117" t="s">
        <v>171</v>
      </c>
      <c r="C79" s="127" t="s">
        <v>146</v>
      </c>
      <c r="D79" s="117" t="s">
        <v>144</v>
      </c>
      <c r="E79" s="117" t="s">
        <v>212</v>
      </c>
      <c r="F79" s="123">
        <v>2</v>
      </c>
      <c r="G79" s="123">
        <v>1</v>
      </c>
      <c r="H79" s="123">
        <v>0</v>
      </c>
      <c r="I79" s="123">
        <v>1</v>
      </c>
      <c r="J79" s="123">
        <v>0</v>
      </c>
      <c r="K79" s="123">
        <v>2</v>
      </c>
      <c r="L79" s="169">
        <f t="shared" si="8"/>
        <v>1</v>
      </c>
      <c r="M79" s="141"/>
      <c r="N79" s="126"/>
      <c r="O79" s="118"/>
      <c r="P79" s="118"/>
      <c r="Q79" s="148">
        <v>4101038</v>
      </c>
      <c r="R79" s="149" t="s">
        <v>50</v>
      </c>
      <c r="S79" s="38">
        <v>410103801</v>
      </c>
      <c r="T79" s="32" t="s">
        <v>51</v>
      </c>
      <c r="U79" s="38">
        <v>1</v>
      </c>
      <c r="V79" s="27">
        <v>1</v>
      </c>
      <c r="W79" s="109">
        <v>1</v>
      </c>
      <c r="X79" s="168">
        <f t="shared" si="9"/>
        <v>1</v>
      </c>
      <c r="Y79" s="102" t="s">
        <v>230</v>
      </c>
      <c r="Z79" s="80"/>
      <c r="AA79" s="87">
        <v>10000000</v>
      </c>
      <c r="AB79" s="34"/>
      <c r="AC79" s="34"/>
      <c r="AD79" s="34"/>
      <c r="AE79" s="34"/>
      <c r="AF79" s="34"/>
      <c r="AG79" s="26">
        <f t="shared" si="10"/>
        <v>10000000</v>
      </c>
      <c r="AH79" s="113">
        <v>2990000</v>
      </c>
      <c r="AI79" s="113"/>
      <c r="AJ79" s="113"/>
      <c r="AK79" s="113"/>
      <c r="AL79" s="113"/>
      <c r="AM79" s="113"/>
      <c r="AN79" s="113"/>
      <c r="AO79" s="110">
        <f t="shared" si="11"/>
        <v>2990000</v>
      </c>
      <c r="AP79" s="127" t="s">
        <v>264</v>
      </c>
    </row>
    <row r="80" spans="1:42" s="9" customFormat="1" ht="63" customHeight="1" thickBot="1" x14ac:dyDescent="0.3">
      <c r="A80" s="1"/>
      <c r="B80" s="119"/>
      <c r="C80" s="128"/>
      <c r="D80" s="119"/>
      <c r="E80" s="119"/>
      <c r="F80" s="124"/>
      <c r="G80" s="124"/>
      <c r="H80" s="124"/>
      <c r="I80" s="124"/>
      <c r="J80" s="124"/>
      <c r="K80" s="124"/>
      <c r="L80" s="169"/>
      <c r="M80" s="141"/>
      <c r="N80" s="126"/>
      <c r="O80" s="118"/>
      <c r="P80" s="118"/>
      <c r="Q80" s="148"/>
      <c r="R80" s="149"/>
      <c r="S80" s="38">
        <v>410103802</v>
      </c>
      <c r="T80" s="32" t="s">
        <v>94</v>
      </c>
      <c r="U80" s="38">
        <v>18</v>
      </c>
      <c r="V80" s="27">
        <v>4</v>
      </c>
      <c r="W80" s="109">
        <v>4</v>
      </c>
      <c r="X80" s="168">
        <f t="shared" si="9"/>
        <v>1</v>
      </c>
      <c r="Y80" s="102" t="s">
        <v>230</v>
      </c>
      <c r="Z80" s="80"/>
      <c r="AA80" s="34"/>
      <c r="AB80" s="34"/>
      <c r="AC80" s="34"/>
      <c r="AD80" s="34"/>
      <c r="AE80" s="34"/>
      <c r="AF80" s="34"/>
      <c r="AG80" s="26">
        <f t="shared" si="10"/>
        <v>0</v>
      </c>
      <c r="AH80" s="113"/>
      <c r="AI80" s="113">
        <v>2770586</v>
      </c>
      <c r="AJ80" s="113"/>
      <c r="AK80" s="113"/>
      <c r="AL80" s="113"/>
      <c r="AM80" s="113"/>
      <c r="AN80" s="113"/>
      <c r="AO80" s="110">
        <f t="shared" si="11"/>
        <v>2770586</v>
      </c>
      <c r="AP80" s="128"/>
    </row>
    <row r="81" spans="1:42" s="9" customFormat="1" ht="52.5" customHeight="1" thickBot="1" x14ac:dyDescent="0.3">
      <c r="A81" s="1"/>
      <c r="B81" s="52" t="s">
        <v>171</v>
      </c>
      <c r="C81" s="48" t="s">
        <v>147</v>
      </c>
      <c r="D81" s="49" t="s">
        <v>135</v>
      </c>
      <c r="E81" s="49" t="s">
        <v>156</v>
      </c>
      <c r="F81" s="54">
        <v>1</v>
      </c>
      <c r="G81" s="54">
        <v>0</v>
      </c>
      <c r="H81" s="54">
        <v>1</v>
      </c>
      <c r="I81" s="54">
        <v>0</v>
      </c>
      <c r="J81" s="54">
        <v>0</v>
      </c>
      <c r="K81" s="103">
        <v>0</v>
      </c>
      <c r="L81" s="168">
        <f t="shared" si="8"/>
        <v>0</v>
      </c>
      <c r="M81" s="141"/>
      <c r="N81" s="124"/>
      <c r="O81" s="118"/>
      <c r="P81" s="118"/>
      <c r="Q81" s="144">
        <v>4101073</v>
      </c>
      <c r="R81" s="158" t="s">
        <v>52</v>
      </c>
      <c r="S81" s="144">
        <v>410107300</v>
      </c>
      <c r="T81" s="158" t="s">
        <v>53</v>
      </c>
      <c r="U81" s="144">
        <v>20</v>
      </c>
      <c r="V81" s="123">
        <v>7</v>
      </c>
      <c r="W81" s="123">
        <v>0</v>
      </c>
      <c r="X81" s="169">
        <f t="shared" si="9"/>
        <v>0</v>
      </c>
      <c r="Y81" s="117"/>
      <c r="Z81" s="80"/>
      <c r="AA81" s="150">
        <v>17100000</v>
      </c>
      <c r="AB81" s="34"/>
      <c r="AC81" s="34"/>
      <c r="AD81" s="34"/>
      <c r="AE81" s="34"/>
      <c r="AF81" s="34"/>
      <c r="AG81" s="26">
        <f t="shared" si="10"/>
        <v>17100000</v>
      </c>
      <c r="AH81" s="165"/>
      <c r="AI81" s="165"/>
      <c r="AJ81" s="165"/>
      <c r="AK81" s="165"/>
      <c r="AL81" s="165"/>
      <c r="AM81" s="165"/>
      <c r="AN81" s="165"/>
      <c r="AO81" s="165">
        <f t="shared" si="11"/>
        <v>0</v>
      </c>
      <c r="AP81" s="127" t="s">
        <v>270</v>
      </c>
    </row>
    <row r="82" spans="1:42" s="9" customFormat="1" ht="52.5" customHeight="1" thickBot="1" x14ac:dyDescent="0.3">
      <c r="A82" s="1"/>
      <c r="B82" s="52" t="s">
        <v>171</v>
      </c>
      <c r="C82" s="48" t="s">
        <v>219</v>
      </c>
      <c r="D82" s="49" t="s">
        <v>144</v>
      </c>
      <c r="E82" s="52" t="s">
        <v>156</v>
      </c>
      <c r="F82" s="54">
        <v>1</v>
      </c>
      <c r="G82" s="54">
        <v>1</v>
      </c>
      <c r="H82" s="54">
        <v>0</v>
      </c>
      <c r="I82" s="54">
        <v>0</v>
      </c>
      <c r="J82" s="54">
        <v>0</v>
      </c>
      <c r="K82" s="103">
        <v>0</v>
      </c>
      <c r="L82" s="168">
        <f t="shared" si="8"/>
        <v>0</v>
      </c>
      <c r="M82" s="128"/>
      <c r="N82" s="50"/>
      <c r="O82" s="119"/>
      <c r="P82" s="119"/>
      <c r="Q82" s="145"/>
      <c r="R82" s="159"/>
      <c r="S82" s="145"/>
      <c r="T82" s="159"/>
      <c r="U82" s="145"/>
      <c r="V82" s="124"/>
      <c r="W82" s="124"/>
      <c r="X82" s="169"/>
      <c r="Y82" s="119"/>
      <c r="Z82" s="80"/>
      <c r="AA82" s="152"/>
      <c r="AB82" s="34"/>
      <c r="AC82" s="34"/>
      <c r="AD82" s="34"/>
      <c r="AE82" s="34"/>
      <c r="AF82" s="34"/>
      <c r="AG82" s="26">
        <f t="shared" si="10"/>
        <v>0</v>
      </c>
      <c r="AH82" s="167"/>
      <c r="AI82" s="167"/>
      <c r="AJ82" s="167"/>
      <c r="AK82" s="167"/>
      <c r="AL82" s="167"/>
      <c r="AM82" s="167"/>
      <c r="AN82" s="167"/>
      <c r="AO82" s="167"/>
      <c r="AP82" s="128"/>
    </row>
    <row r="83" spans="1:42" ht="140.25" customHeight="1" thickBot="1" x14ac:dyDescent="0.3">
      <c r="B83" s="52" t="s">
        <v>171</v>
      </c>
      <c r="C83" s="53" t="s">
        <v>218</v>
      </c>
      <c r="D83" s="44" t="s">
        <v>187</v>
      </c>
      <c r="E83" s="44" t="s">
        <v>217</v>
      </c>
      <c r="F83" s="61">
        <v>0.5</v>
      </c>
      <c r="G83" s="36">
        <v>0</v>
      </c>
      <c r="H83" s="61">
        <v>0.25</v>
      </c>
      <c r="I83" s="61">
        <v>0.25</v>
      </c>
      <c r="J83" s="36"/>
      <c r="K83" s="61">
        <v>0.5</v>
      </c>
      <c r="L83" s="168">
        <f t="shared" si="8"/>
        <v>1</v>
      </c>
      <c r="M83" s="45" t="s">
        <v>81</v>
      </c>
      <c r="N83" s="46" t="s">
        <v>35</v>
      </c>
      <c r="O83" s="44" t="s">
        <v>95</v>
      </c>
      <c r="P83" s="44" t="s">
        <v>82</v>
      </c>
      <c r="Q83" s="43" t="s">
        <v>96</v>
      </c>
      <c r="R83" s="40" t="s">
        <v>97</v>
      </c>
      <c r="S83" s="43" t="s">
        <v>98</v>
      </c>
      <c r="T83" s="40" t="s">
        <v>99</v>
      </c>
      <c r="U83" s="39">
        <v>1</v>
      </c>
      <c r="V83" s="36">
        <v>1</v>
      </c>
      <c r="W83" s="36">
        <v>1</v>
      </c>
      <c r="X83" s="168">
        <f t="shared" si="9"/>
        <v>1</v>
      </c>
      <c r="Y83" s="102" t="s">
        <v>233</v>
      </c>
      <c r="Z83" s="35"/>
      <c r="AA83" s="88">
        <v>5250000</v>
      </c>
      <c r="AB83" s="35"/>
      <c r="AC83" s="35"/>
      <c r="AD83" s="35"/>
      <c r="AE83" s="35"/>
      <c r="AF83" s="35"/>
      <c r="AG83" s="26">
        <f t="shared" si="10"/>
        <v>5250000</v>
      </c>
      <c r="AH83" s="170"/>
      <c r="AI83" s="170"/>
      <c r="AJ83" s="170"/>
      <c r="AK83" s="170"/>
      <c r="AL83" s="170"/>
      <c r="AM83" s="170"/>
      <c r="AN83" s="170"/>
      <c r="AO83" s="110">
        <f t="shared" si="11"/>
        <v>0</v>
      </c>
      <c r="AP83" s="106" t="s">
        <v>265</v>
      </c>
    </row>
    <row r="84" spans="1:42" s="9" customFormat="1" x14ac:dyDescent="0.25">
      <c r="A84" s="1"/>
      <c r="B84" s="1"/>
      <c r="C84" s="1"/>
      <c r="D84" s="10"/>
      <c r="E84" s="10"/>
      <c r="X84" s="11"/>
      <c r="Y84" s="11"/>
      <c r="Z84" s="84"/>
      <c r="AG84" s="85"/>
    </row>
    <row r="85" spans="1:42" s="9" customFormat="1" x14ac:dyDescent="0.25">
      <c r="A85" s="1"/>
      <c r="B85" s="1"/>
      <c r="C85" s="1"/>
      <c r="D85" s="10"/>
      <c r="E85" s="10"/>
      <c r="X85" s="11"/>
      <c r="Y85" s="11"/>
      <c r="Z85" s="84"/>
      <c r="AG85" s="86"/>
    </row>
    <row r="86" spans="1:42" s="9" customFormat="1" x14ac:dyDescent="0.25">
      <c r="A86" s="1"/>
      <c r="B86" s="1"/>
      <c r="C86" s="1"/>
      <c r="D86" s="10"/>
      <c r="E86" s="10"/>
      <c r="X86" s="11"/>
      <c r="Y86" s="11"/>
      <c r="Z86" s="84"/>
      <c r="AG86" s="86">
        <f>+AG84+AG85</f>
        <v>0</v>
      </c>
    </row>
    <row r="87" spans="1:42" s="9" customFormat="1" x14ac:dyDescent="0.25">
      <c r="A87" s="1"/>
      <c r="B87" s="1"/>
      <c r="C87" s="1"/>
      <c r="D87" s="10"/>
      <c r="E87" s="10"/>
      <c r="X87" s="11"/>
      <c r="Y87" s="11"/>
      <c r="Z87" s="84"/>
    </row>
    <row r="88" spans="1:42" s="9" customFormat="1" x14ac:dyDescent="0.25">
      <c r="A88" s="1"/>
      <c r="B88" s="1"/>
      <c r="C88" s="1"/>
      <c r="D88" s="10"/>
      <c r="E88" s="10"/>
      <c r="X88" s="11"/>
      <c r="Y88" s="11"/>
      <c r="Z88" s="84"/>
    </row>
    <row r="89" spans="1:42" s="9" customFormat="1" x14ac:dyDescent="0.25">
      <c r="A89" s="1"/>
      <c r="D89" s="12"/>
      <c r="E89" s="12"/>
      <c r="X89" s="11"/>
      <c r="Y89" s="11"/>
      <c r="Z89" s="84"/>
    </row>
    <row r="90" spans="1:42" s="9" customFormat="1" x14ac:dyDescent="0.25">
      <c r="A90" s="1"/>
      <c r="D90" s="12"/>
      <c r="E90" s="12"/>
      <c r="X90" s="11"/>
      <c r="Y90" s="11"/>
      <c r="Z90" s="84"/>
    </row>
    <row r="91" spans="1:42" s="9" customFormat="1" x14ac:dyDescent="0.25">
      <c r="A91" s="1"/>
      <c r="D91" s="12"/>
      <c r="E91" s="12"/>
      <c r="X91" s="11"/>
      <c r="Y91" s="11"/>
      <c r="Z91" s="84"/>
    </row>
    <row r="92" spans="1:42" s="9" customFormat="1" x14ac:dyDescent="0.25">
      <c r="A92" s="1"/>
      <c r="D92" s="12"/>
      <c r="E92" s="12"/>
      <c r="X92" s="11"/>
      <c r="Y92" s="11"/>
      <c r="Z92" s="84"/>
    </row>
    <row r="93" spans="1:42" s="9" customFormat="1" x14ac:dyDescent="0.25">
      <c r="A93" s="1"/>
      <c r="D93" s="12"/>
      <c r="E93" s="12"/>
      <c r="X93" s="11"/>
      <c r="Y93" s="11"/>
      <c r="Z93" s="84"/>
    </row>
    <row r="94" spans="1:42" s="9" customFormat="1" x14ac:dyDescent="0.25">
      <c r="A94" s="1"/>
      <c r="D94" s="12"/>
      <c r="E94" s="12"/>
      <c r="X94" s="11"/>
      <c r="Y94" s="11"/>
      <c r="Z94" s="84"/>
    </row>
    <row r="95" spans="1:42" s="9" customFormat="1" x14ac:dyDescent="0.25">
      <c r="A95" s="1"/>
      <c r="D95" s="12"/>
      <c r="E95" s="12"/>
      <c r="X95" s="11"/>
      <c r="Y95" s="11"/>
      <c r="Z95" s="84"/>
    </row>
    <row r="96" spans="1:42" s="9" customFormat="1" x14ac:dyDescent="0.25">
      <c r="A96" s="1"/>
      <c r="D96" s="12"/>
      <c r="E96" s="12"/>
      <c r="X96" s="11"/>
      <c r="Y96" s="11"/>
      <c r="Z96" s="84"/>
    </row>
    <row r="97" spans="1:26" s="9" customFormat="1" x14ac:dyDescent="0.25">
      <c r="A97" s="1"/>
      <c r="D97" s="12"/>
      <c r="E97" s="12"/>
      <c r="X97" s="11"/>
      <c r="Y97" s="11"/>
      <c r="Z97" s="84"/>
    </row>
    <row r="98" spans="1:26" s="9" customFormat="1" x14ac:dyDescent="0.25">
      <c r="A98" s="1"/>
      <c r="D98" s="12"/>
      <c r="E98" s="12"/>
      <c r="X98" s="11"/>
      <c r="Y98" s="11"/>
      <c r="Z98" s="84"/>
    </row>
    <row r="99" spans="1:26" s="9" customFormat="1" x14ac:dyDescent="0.25">
      <c r="A99" s="1"/>
      <c r="D99" s="12"/>
      <c r="E99" s="12"/>
      <c r="X99" s="11"/>
      <c r="Y99" s="11"/>
      <c r="Z99" s="84"/>
    </row>
    <row r="100" spans="1:26" s="9" customFormat="1" x14ac:dyDescent="0.25">
      <c r="A100" s="1"/>
      <c r="D100" s="12"/>
      <c r="E100" s="12"/>
      <c r="X100" s="11"/>
      <c r="Y100" s="11"/>
      <c r="Z100" s="84"/>
    </row>
    <row r="101" spans="1:26" s="9" customFormat="1" x14ac:dyDescent="0.25">
      <c r="A101" s="1"/>
      <c r="D101" s="12"/>
      <c r="E101" s="12"/>
      <c r="X101" s="11"/>
      <c r="Y101" s="11"/>
      <c r="Z101" s="84"/>
    </row>
    <row r="102" spans="1:26" s="9" customFormat="1" x14ac:dyDescent="0.25">
      <c r="A102" s="1"/>
      <c r="D102" s="12"/>
      <c r="E102" s="12"/>
      <c r="X102" s="11"/>
      <c r="Y102" s="11"/>
      <c r="Z102" s="84"/>
    </row>
    <row r="103" spans="1:26" s="9" customFormat="1" x14ac:dyDescent="0.25">
      <c r="A103" s="1"/>
      <c r="D103" s="12"/>
      <c r="E103" s="12"/>
      <c r="X103" s="11"/>
      <c r="Y103" s="11"/>
      <c r="Z103" s="84"/>
    </row>
    <row r="104" spans="1:26" s="9" customFormat="1" x14ac:dyDescent="0.25">
      <c r="A104" s="1"/>
      <c r="D104" s="12"/>
      <c r="E104" s="12"/>
      <c r="X104" s="11"/>
      <c r="Y104" s="11"/>
      <c r="Z104" s="84"/>
    </row>
    <row r="105" spans="1:26" x14ac:dyDescent="0.25">
      <c r="B105" s="9"/>
    </row>
    <row r="106" spans="1:26" x14ac:dyDescent="0.25">
      <c r="B106" s="9"/>
    </row>
    <row r="107" spans="1:26" x14ac:dyDescent="0.25">
      <c r="B107" s="9"/>
    </row>
    <row r="108" spans="1:26" x14ac:dyDescent="0.25">
      <c r="B108" s="9"/>
    </row>
    <row r="109" spans="1:26" x14ac:dyDescent="0.25">
      <c r="B109" s="9"/>
    </row>
    <row r="110" spans="1:26" x14ac:dyDescent="0.25">
      <c r="B110" s="9"/>
    </row>
    <row r="111" spans="1:26" x14ac:dyDescent="0.25">
      <c r="B111" s="9"/>
    </row>
    <row r="112" spans="1:26" x14ac:dyDescent="0.25">
      <c r="B112" s="9"/>
    </row>
    <row r="113" spans="2:2" x14ac:dyDescent="0.25">
      <c r="B113" s="9"/>
    </row>
    <row r="114" spans="2:2" x14ac:dyDescent="0.25">
      <c r="B114" s="9"/>
    </row>
    <row r="115" spans="2:2" x14ac:dyDescent="0.25">
      <c r="B115" s="9"/>
    </row>
    <row r="116" spans="2:2" x14ac:dyDescent="0.25">
      <c r="B116" s="9"/>
    </row>
    <row r="117" spans="2:2" x14ac:dyDescent="0.25">
      <c r="B117" s="9"/>
    </row>
    <row r="118" spans="2:2" x14ac:dyDescent="0.25">
      <c r="B118" s="9"/>
    </row>
    <row r="119" spans="2:2" x14ac:dyDescent="0.25">
      <c r="B119" s="9"/>
    </row>
    <row r="120" spans="2:2" x14ac:dyDescent="0.25">
      <c r="B120" s="9"/>
    </row>
    <row r="121" spans="2:2" x14ac:dyDescent="0.25">
      <c r="B121" s="9"/>
    </row>
    <row r="122" spans="2:2" x14ac:dyDescent="0.25">
      <c r="B122" s="9"/>
    </row>
  </sheetData>
  <protectedRanges>
    <protectedRange sqref="C65" name="Rango1_1"/>
    <protectedRange sqref="C63" name="Rango1_1_1"/>
    <protectedRange algorithmName="SHA-512" hashValue="FPrA/ejUgnRtOdeVJWy0L0X14o5I9x65o8M+MsX1aBQAE4BUFN93/0mt9KqKxjv4vmJauGRXDjhwkDbcBK+TnA==" saltValue="AmRz0e92SH9iY0sgi9Toow==" spinCount="100000" sqref="L8:L83" name="Rango2_1"/>
    <protectedRange algorithmName="SHA-512" hashValue="FPrA/ejUgnRtOdeVJWy0L0X14o5I9x65o8M+MsX1aBQAE4BUFN93/0mt9KqKxjv4vmJauGRXDjhwkDbcBK+TnA==" saltValue="AmRz0e92SH9iY0sgi9Toow==" spinCount="100000" sqref="X8:X83" name="Rango2_2"/>
  </protectedRanges>
  <autoFilter ref="B7:AO83" xr:uid="{00000000-0009-0000-0000-000000000000}"/>
  <mergeCells count="409">
    <mergeCell ref="AP77:AP78"/>
    <mergeCell ref="AP79:AP80"/>
    <mergeCell ref="AP81:AP82"/>
    <mergeCell ref="AH81:AH82"/>
    <mergeCell ref="AI81:AI82"/>
    <mergeCell ref="AJ81:AJ82"/>
    <mergeCell ref="AK81:AK82"/>
    <mergeCell ref="AL81:AL82"/>
    <mergeCell ref="AM81:AM82"/>
    <mergeCell ref="AN81:AN82"/>
    <mergeCell ref="AO81:AO82"/>
    <mergeCell ref="AP8:AP9"/>
    <mergeCell ref="AP10:AP11"/>
    <mergeCell ref="AP27:AP29"/>
    <mergeCell ref="AP16:AP18"/>
    <mergeCell ref="AP44:AP48"/>
    <mergeCell ref="AP33:AP35"/>
    <mergeCell ref="AP22:AP23"/>
    <mergeCell ref="AP19:AP20"/>
    <mergeCell ref="AP30:AP31"/>
    <mergeCell ref="AP36:AP37"/>
    <mergeCell ref="AP38:AP39"/>
    <mergeCell ref="AP49:AP50"/>
    <mergeCell ref="AP51:AP57"/>
    <mergeCell ref="AP60:AP65"/>
    <mergeCell ref="AP71:AP72"/>
    <mergeCell ref="AP74:AP75"/>
    <mergeCell ref="AH60:AH65"/>
    <mergeCell ref="AI60:AI65"/>
    <mergeCell ref="AJ60:AJ65"/>
    <mergeCell ref="AK60:AK65"/>
    <mergeCell ref="AL60:AL65"/>
    <mergeCell ref="AM60:AM65"/>
    <mergeCell ref="AN60:AN65"/>
    <mergeCell ref="AO60:AO65"/>
    <mergeCell ref="AH71:AH72"/>
    <mergeCell ref="AI71:AI72"/>
    <mergeCell ref="AJ71:AJ72"/>
    <mergeCell ref="AK71:AK72"/>
    <mergeCell ref="AL71:AL72"/>
    <mergeCell ref="AM71:AM72"/>
    <mergeCell ref="AN71:AN72"/>
    <mergeCell ref="AO71:AO72"/>
    <mergeCell ref="AH49:AH50"/>
    <mergeCell ref="AI49:AI50"/>
    <mergeCell ref="AJ49:AJ50"/>
    <mergeCell ref="AK49:AK50"/>
    <mergeCell ref="AL49:AL50"/>
    <mergeCell ref="AM49:AM50"/>
    <mergeCell ref="AN49:AN50"/>
    <mergeCell ref="AO49:AO50"/>
    <mergeCell ref="AH51:AH57"/>
    <mergeCell ref="AI51:AI57"/>
    <mergeCell ref="AJ51:AJ57"/>
    <mergeCell ref="AK51:AK57"/>
    <mergeCell ref="AL51:AL57"/>
    <mergeCell ref="AM51:AM57"/>
    <mergeCell ref="AN51:AN57"/>
    <mergeCell ref="AO51:AO57"/>
    <mergeCell ref="AH38:AH39"/>
    <mergeCell ref="AI38:AI39"/>
    <mergeCell ref="AJ38:AJ39"/>
    <mergeCell ref="AK38:AK39"/>
    <mergeCell ref="AL38:AL39"/>
    <mergeCell ref="AM38:AM39"/>
    <mergeCell ref="AN38:AN39"/>
    <mergeCell ref="AO38:AO39"/>
    <mergeCell ref="AH44:AH48"/>
    <mergeCell ref="AI44:AI48"/>
    <mergeCell ref="AJ44:AJ48"/>
    <mergeCell ref="AK44:AK48"/>
    <mergeCell ref="AL44:AL48"/>
    <mergeCell ref="AM44:AM48"/>
    <mergeCell ref="AN44:AN48"/>
    <mergeCell ref="AO44:AO48"/>
    <mergeCell ref="AK30:AK31"/>
    <mergeCell ref="AL30:AL31"/>
    <mergeCell ref="AM30:AM31"/>
    <mergeCell ref="AN30:AN31"/>
    <mergeCell ref="AO30:AO31"/>
    <mergeCell ref="AH33:AH35"/>
    <mergeCell ref="AI33:AI35"/>
    <mergeCell ref="AJ33:AJ35"/>
    <mergeCell ref="AK33:AK35"/>
    <mergeCell ref="AL33:AL35"/>
    <mergeCell ref="AM33:AM35"/>
    <mergeCell ref="AN33:AN35"/>
    <mergeCell ref="AO33:AO35"/>
    <mergeCell ref="AN22:AN23"/>
    <mergeCell ref="AO22:AO23"/>
    <mergeCell ref="AH27:AH29"/>
    <mergeCell ref="AI27:AI29"/>
    <mergeCell ref="AJ27:AJ29"/>
    <mergeCell ref="AK27:AK29"/>
    <mergeCell ref="AL27:AL29"/>
    <mergeCell ref="AM27:AM29"/>
    <mergeCell ref="AN27:AN29"/>
    <mergeCell ref="AO27:AO29"/>
    <mergeCell ref="AN16:AN18"/>
    <mergeCell ref="AO16:AO18"/>
    <mergeCell ref="AH19:AH20"/>
    <mergeCell ref="AI19:AI20"/>
    <mergeCell ref="AJ19:AJ20"/>
    <mergeCell ref="AK19:AK20"/>
    <mergeCell ref="AL19:AL20"/>
    <mergeCell ref="AM19:AM20"/>
    <mergeCell ref="AN19:AN20"/>
    <mergeCell ref="AO19:AO20"/>
    <mergeCell ref="AN8:AN9"/>
    <mergeCell ref="AO8:AO9"/>
    <mergeCell ref="AH10:AH11"/>
    <mergeCell ref="AI10:AI11"/>
    <mergeCell ref="AJ10:AJ11"/>
    <mergeCell ref="AK10:AK11"/>
    <mergeCell ref="AL10:AL11"/>
    <mergeCell ref="AM10:AM11"/>
    <mergeCell ref="AN10:AN11"/>
    <mergeCell ref="AO10:AO11"/>
    <mergeCell ref="X81:X82"/>
    <mergeCell ref="Y71:Y72"/>
    <mergeCell ref="Y81:Y82"/>
    <mergeCell ref="AH8:AH9"/>
    <mergeCell ref="AI8:AI9"/>
    <mergeCell ref="AJ8:AJ9"/>
    <mergeCell ref="AK8:AK9"/>
    <mergeCell ref="AL8:AL9"/>
    <mergeCell ref="AM8:AM9"/>
    <mergeCell ref="AH16:AH18"/>
    <mergeCell ref="AI16:AI18"/>
    <mergeCell ref="AJ16:AJ18"/>
    <mergeCell ref="AK16:AK18"/>
    <mergeCell ref="AL16:AL18"/>
    <mergeCell ref="AM16:AM18"/>
    <mergeCell ref="AH22:AH23"/>
    <mergeCell ref="AI22:AI23"/>
    <mergeCell ref="AJ22:AJ23"/>
    <mergeCell ref="AK22:AK23"/>
    <mergeCell ref="AL22:AL23"/>
    <mergeCell ref="AM22:AM23"/>
    <mergeCell ref="AH30:AH31"/>
    <mergeCell ref="AI30:AI31"/>
    <mergeCell ref="AJ30:AJ31"/>
    <mergeCell ref="E79:E80"/>
    <mergeCell ref="F79:F80"/>
    <mergeCell ref="G79:G80"/>
    <mergeCell ref="H79:H80"/>
    <mergeCell ref="I79:I80"/>
    <mergeCell ref="J79:J80"/>
    <mergeCell ref="K79:K80"/>
    <mergeCell ref="L79:L80"/>
    <mergeCell ref="W81:W82"/>
    <mergeCell ref="AA81:AA82"/>
    <mergeCell ref="Z25:Z28"/>
    <mergeCell ref="AA25:AA28"/>
    <mergeCell ref="AA21:AA22"/>
    <mergeCell ref="B73:B75"/>
    <mergeCell ref="R81:R82"/>
    <mergeCell ref="S81:S82"/>
    <mergeCell ref="T81:T82"/>
    <mergeCell ref="U81:U82"/>
    <mergeCell ref="V81:V82"/>
    <mergeCell ref="M68:M82"/>
    <mergeCell ref="O68:O82"/>
    <mergeCell ref="P70:P82"/>
    <mergeCell ref="Q79:Q80"/>
    <mergeCell ref="R79:R80"/>
    <mergeCell ref="Q71:Q72"/>
    <mergeCell ref="R71:R72"/>
    <mergeCell ref="S71:S72"/>
    <mergeCell ref="T71:T72"/>
    <mergeCell ref="W71:W72"/>
    <mergeCell ref="X71:X72"/>
    <mergeCell ref="B79:B80"/>
    <mergeCell ref="C79:C80"/>
    <mergeCell ref="D79:D80"/>
    <mergeCell ref="B77:B78"/>
    <mergeCell ref="Z77:Z78"/>
    <mergeCell ref="AA77:AA78"/>
    <mergeCell ref="AB77:AB78"/>
    <mergeCell ref="AC77:AC78"/>
    <mergeCell ref="AD77:AD78"/>
    <mergeCell ref="AE77:AE78"/>
    <mergeCell ref="C73:C75"/>
    <mergeCell ref="D73:D75"/>
    <mergeCell ref="E73:E75"/>
    <mergeCell ref="C77:C78"/>
    <mergeCell ref="D77:D78"/>
    <mergeCell ref="E77:E78"/>
    <mergeCell ref="AF77:AF78"/>
    <mergeCell ref="P68:P69"/>
    <mergeCell ref="Q73:Q75"/>
    <mergeCell ref="R73:R75"/>
    <mergeCell ref="Q77:Q78"/>
    <mergeCell ref="R77:R78"/>
    <mergeCell ref="F77:F78"/>
    <mergeCell ref="G77:G78"/>
    <mergeCell ref="H77:H78"/>
    <mergeCell ref="I77:I78"/>
    <mergeCell ref="J77:J78"/>
    <mergeCell ref="AA73:AA75"/>
    <mergeCell ref="AB73:AB75"/>
    <mergeCell ref="AC73:AC75"/>
    <mergeCell ref="AD73:AD75"/>
    <mergeCell ref="AE73:AE75"/>
    <mergeCell ref="AF73:AF75"/>
    <mergeCell ref="Z70:Z71"/>
    <mergeCell ref="F73:F75"/>
    <mergeCell ref="U71:U72"/>
    <mergeCell ref="V71:V72"/>
    <mergeCell ref="Q81:Q82"/>
    <mergeCell ref="G73:G75"/>
    <mergeCell ref="H73:H75"/>
    <mergeCell ref="I73:I75"/>
    <mergeCell ref="J73:J75"/>
    <mergeCell ref="N68:N81"/>
    <mergeCell ref="K73:K75"/>
    <mergeCell ref="L73:L75"/>
    <mergeCell ref="K77:K78"/>
    <mergeCell ref="L77:L78"/>
    <mergeCell ref="Q30:Q31"/>
    <mergeCell ref="R30:R31"/>
    <mergeCell ref="B2:D2"/>
    <mergeCell ref="B3:D3"/>
    <mergeCell ref="B4:D4"/>
    <mergeCell ref="Q12:Q13"/>
    <mergeCell ref="R12:R13"/>
    <mergeCell ref="S8:S9"/>
    <mergeCell ref="R60:R65"/>
    <mergeCell ref="S60:S65"/>
    <mergeCell ref="B53:B54"/>
    <mergeCell ref="C53:C54"/>
    <mergeCell ref="D53:D54"/>
    <mergeCell ref="E53:E54"/>
    <mergeCell ref="F53:F54"/>
    <mergeCell ref="I53:I54"/>
    <mergeCell ref="J53:J54"/>
    <mergeCell ref="M49:M67"/>
    <mergeCell ref="N49:N67"/>
    <mergeCell ref="G53:G54"/>
    <mergeCell ref="Q60:Q65"/>
    <mergeCell ref="Z53:Z54"/>
    <mergeCell ref="AA53:AA54"/>
    <mergeCell ref="AB53:AB54"/>
    <mergeCell ref="AE53:AE54"/>
    <mergeCell ref="AF53:AF54"/>
    <mergeCell ref="AC53:AC54"/>
    <mergeCell ref="AD53:AD54"/>
    <mergeCell ref="R51:R57"/>
    <mergeCell ref="S51:S57"/>
    <mergeCell ref="T51:T57"/>
    <mergeCell ref="U51:U57"/>
    <mergeCell ref="V51:V57"/>
    <mergeCell ref="W51:W57"/>
    <mergeCell ref="X51:X57"/>
    <mergeCell ref="Y51:Y57"/>
    <mergeCell ref="Q51:Q57"/>
    <mergeCell ref="T60:T65"/>
    <mergeCell ref="U60:U65"/>
    <mergeCell ref="H53:H54"/>
    <mergeCell ref="AG10:AG13"/>
    <mergeCell ref="Z16:Z20"/>
    <mergeCell ref="AB16:AB20"/>
    <mergeCell ref="AC16:AC20"/>
    <mergeCell ref="AD16:AD20"/>
    <mergeCell ref="AE16:AE20"/>
    <mergeCell ref="AF16:AF20"/>
    <mergeCell ref="AG16:AG20"/>
    <mergeCell ref="AA10:AA13"/>
    <mergeCell ref="AA16:AA20"/>
    <mergeCell ref="Z30:Z31"/>
    <mergeCell ref="AB30:AB31"/>
    <mergeCell ref="AC30:AC31"/>
    <mergeCell ref="AD30:AD31"/>
    <mergeCell ref="AE30:AE31"/>
    <mergeCell ref="AF30:AF31"/>
    <mergeCell ref="AG30:AG31"/>
    <mergeCell ref="AG53:AG54"/>
    <mergeCell ref="Z21:Z22"/>
    <mergeCell ref="AB21:AB22"/>
    <mergeCell ref="AC21:AC22"/>
    <mergeCell ref="V10:V11"/>
    <mergeCell ref="O49:O67"/>
    <mergeCell ref="AD21:AD22"/>
    <mergeCell ref="AE21:AE22"/>
    <mergeCell ref="AF21:AF22"/>
    <mergeCell ref="AG21:AG22"/>
    <mergeCell ref="AB25:AB28"/>
    <mergeCell ref="AC25:AC28"/>
    <mergeCell ref="AD25:AD28"/>
    <mergeCell ref="AE25:AE28"/>
    <mergeCell ref="AF25:AF28"/>
    <mergeCell ref="AG25:AG28"/>
    <mergeCell ref="AA30:AA31"/>
    <mergeCell ref="W8:W9"/>
    <mergeCell ref="K53:K54"/>
    <mergeCell ref="L53:L54"/>
    <mergeCell ref="S22:S23"/>
    <mergeCell ref="T22:T23"/>
    <mergeCell ref="U22:U23"/>
    <mergeCell ref="V22:V23"/>
    <mergeCell ref="W22:W23"/>
    <mergeCell ref="X22:X23"/>
    <mergeCell ref="Y22:Y23"/>
    <mergeCell ref="Y19:Y20"/>
    <mergeCell ref="Y16:Y18"/>
    <mergeCell ref="Q25:Q29"/>
    <mergeCell ref="R25:R29"/>
    <mergeCell ref="S27:S29"/>
    <mergeCell ref="T27:T29"/>
    <mergeCell ref="U27:U29"/>
    <mergeCell ref="P49:P67"/>
    <mergeCell ref="Q49:Q50"/>
    <mergeCell ref="M8:M31"/>
    <mergeCell ref="N8:N31"/>
    <mergeCell ref="O8:O31"/>
    <mergeCell ref="P8:P31"/>
    <mergeCell ref="S19:S20"/>
    <mergeCell ref="T19:T20"/>
    <mergeCell ref="U19:U20"/>
    <mergeCell ref="V19:V20"/>
    <mergeCell ref="W19:W20"/>
    <mergeCell ref="X19:X20"/>
    <mergeCell ref="Q16:Q20"/>
    <mergeCell ref="Q22:Q23"/>
    <mergeCell ref="R22:R23"/>
    <mergeCell ref="R16:R20"/>
    <mergeCell ref="X8:X9"/>
    <mergeCell ref="Y8:Y9"/>
    <mergeCell ref="Q8:Q11"/>
    <mergeCell ref="R8:R11"/>
    <mergeCell ref="W10:W11"/>
    <mergeCell ref="X10:X11"/>
    <mergeCell ref="Y10:Y11"/>
    <mergeCell ref="B16:B18"/>
    <mergeCell ref="S16:S18"/>
    <mergeCell ref="T16:T18"/>
    <mergeCell ref="U16:U18"/>
    <mergeCell ref="V16:V18"/>
    <mergeCell ref="W16:W18"/>
    <mergeCell ref="X16:X18"/>
    <mergeCell ref="B10:B11"/>
    <mergeCell ref="T8:T9"/>
    <mergeCell ref="U8:U9"/>
    <mergeCell ref="V8:V9"/>
    <mergeCell ref="B8:B9"/>
    <mergeCell ref="S10:S11"/>
    <mergeCell ref="T10:T11"/>
    <mergeCell ref="U10:U11"/>
    <mergeCell ref="V27:V29"/>
    <mergeCell ref="W27:W29"/>
    <mergeCell ref="X27:X29"/>
    <mergeCell ref="Y27:Y29"/>
    <mergeCell ref="S30:S31"/>
    <mergeCell ref="T30:T31"/>
    <mergeCell ref="U30:U31"/>
    <mergeCell ref="V30:V31"/>
    <mergeCell ref="W30:W31"/>
    <mergeCell ref="X30:X31"/>
    <mergeCell ref="Q33:Q35"/>
    <mergeCell ref="R33:R35"/>
    <mergeCell ref="S33:S35"/>
    <mergeCell ref="T33:T35"/>
    <mergeCell ref="U33:U35"/>
    <mergeCell ref="V33:V35"/>
    <mergeCell ref="W33:W35"/>
    <mergeCell ref="X33:X35"/>
    <mergeCell ref="B36:B37"/>
    <mergeCell ref="C36:C37"/>
    <mergeCell ref="D36:D37"/>
    <mergeCell ref="E36:E37"/>
    <mergeCell ref="F36:F37"/>
    <mergeCell ref="G36:G37"/>
    <mergeCell ref="H36:H37"/>
    <mergeCell ref="I36:I37"/>
    <mergeCell ref="J36:J37"/>
    <mergeCell ref="K36:K37"/>
    <mergeCell ref="L36:L37"/>
    <mergeCell ref="Q38:Q39"/>
    <mergeCell ref="R38:R39"/>
    <mergeCell ref="S38:S39"/>
    <mergeCell ref="T38:T39"/>
    <mergeCell ref="U38:U39"/>
    <mergeCell ref="V38:V39"/>
    <mergeCell ref="W38:W39"/>
    <mergeCell ref="X38:X39"/>
    <mergeCell ref="Q44:Q48"/>
    <mergeCell ref="R44:R48"/>
    <mergeCell ref="S44:S48"/>
    <mergeCell ref="T44:T48"/>
    <mergeCell ref="U44:U48"/>
    <mergeCell ref="V44:V48"/>
    <mergeCell ref="W44:W48"/>
    <mergeCell ref="X44:X48"/>
    <mergeCell ref="X60:X65"/>
    <mergeCell ref="V60:V65"/>
    <mergeCell ref="W60:W65"/>
    <mergeCell ref="Y60:Y65"/>
    <mergeCell ref="Y38:Y39"/>
    <mergeCell ref="Y33:Y35"/>
    <mergeCell ref="Y30:Y31"/>
    <mergeCell ref="Y44:Y48"/>
    <mergeCell ref="R49:R50"/>
    <mergeCell ref="S49:S50"/>
    <mergeCell ref="T49:T50"/>
    <mergeCell ref="U49:U50"/>
    <mergeCell ref="V49:V50"/>
    <mergeCell ref="W49:W50"/>
    <mergeCell ref="X49:X50"/>
    <mergeCell ref="Y49:Y50"/>
  </mergeCells>
  <conditionalFormatting sqref="L8:L19 X12:X16 X19 X21:X22 X24:X27 L28:L31 X30 X49 L44:L53 X51 L60:L73 X58:X60 X66:X71 X73:X81 X83">
    <cfRule type="cellIs" dxfId="219" priority="256" stopIfTrue="1" operator="greaterThan">
      <formula>1</formula>
    </cfRule>
    <cfRule type="cellIs" dxfId="218" priority="257" stopIfTrue="1" operator="between">
      <formula>0.75</formula>
      <formula>1</formula>
    </cfRule>
    <cfRule type="cellIs" dxfId="217" priority="258" stopIfTrue="1" operator="between">
      <formula>0.5</formula>
      <formula>0.7499</formula>
    </cfRule>
    <cfRule type="cellIs" dxfId="216" priority="259" stopIfTrue="1" operator="between">
      <formula>0.25</formula>
      <formula>0.4999</formula>
    </cfRule>
    <cfRule type="cellIs" dxfId="215" priority="260" operator="between">
      <formula>0</formula>
      <formula>0.2499</formula>
    </cfRule>
  </conditionalFormatting>
  <conditionalFormatting sqref="L8:L19 X12:X16 X19 X21:X22 X24:X27 L28:L31 X30 X49 L44:L53 X51 L60:L73 X58:X60 X66:X71 X73:X81 X83">
    <cfRule type="cellIs" dxfId="214" priority="251" operator="between">
      <formula>2.01</formula>
      <formula>100</formula>
    </cfRule>
    <cfRule type="cellIs" dxfId="213" priority="252" stopIfTrue="1" operator="between">
      <formula>1.75</formula>
      <formula>2</formula>
    </cfRule>
    <cfRule type="cellIs" dxfId="212" priority="253" stopIfTrue="1" operator="between">
      <formula>1.5</formula>
      <formula>1.7499</formula>
    </cfRule>
    <cfRule type="cellIs" dxfId="211" priority="254" stopIfTrue="1" operator="between">
      <formula>1.249</formula>
      <formula>1.499</formula>
    </cfRule>
    <cfRule type="cellIs" dxfId="210" priority="255" stopIfTrue="1" operator="between">
      <formula>1.05</formula>
      <formula>1.2499</formula>
    </cfRule>
  </conditionalFormatting>
  <conditionalFormatting sqref="L20:L25 L55:L59 L76:L77 L79 L27 L81:L83">
    <cfRule type="cellIs" dxfId="209" priority="246" stopIfTrue="1" operator="greaterThan">
      <formula>1</formula>
    </cfRule>
    <cfRule type="cellIs" dxfId="208" priority="247" stopIfTrue="1" operator="between">
      <formula>0.75</formula>
      <formula>1</formula>
    </cfRule>
    <cfRule type="cellIs" dxfId="207" priority="248" stopIfTrue="1" operator="between">
      <formula>0.5</formula>
      <formula>0.7499</formula>
    </cfRule>
    <cfRule type="cellIs" dxfId="206" priority="249" stopIfTrue="1" operator="between">
      <formula>0.25</formula>
      <formula>0.4999</formula>
    </cfRule>
    <cfRule type="cellIs" dxfId="205" priority="250" operator="between">
      <formula>0</formula>
      <formula>0.2499</formula>
    </cfRule>
  </conditionalFormatting>
  <conditionalFormatting sqref="L20:L25 L55:L59 L76:L77 L79 L27 L81:L83">
    <cfRule type="cellIs" dxfId="204" priority="241" operator="between">
      <formula>2.01</formula>
      <formula>100</formula>
    </cfRule>
    <cfRule type="cellIs" dxfId="203" priority="242" stopIfTrue="1" operator="between">
      <formula>1.75</formula>
      <formula>2</formula>
    </cfRule>
    <cfRule type="cellIs" dxfId="202" priority="243" stopIfTrue="1" operator="between">
      <formula>1.5</formula>
      <formula>1.7499</formula>
    </cfRule>
    <cfRule type="cellIs" dxfId="201" priority="244" stopIfTrue="1" operator="between">
      <formula>1.249</formula>
      <formula>1.499</formula>
    </cfRule>
    <cfRule type="cellIs" dxfId="200" priority="245" stopIfTrue="1" operator="between">
      <formula>1.05</formula>
      <formula>1.2499</formula>
    </cfRule>
  </conditionalFormatting>
  <conditionalFormatting sqref="X8">
    <cfRule type="cellIs" dxfId="199" priority="236" stopIfTrue="1" operator="greaterThan">
      <formula>1</formula>
    </cfRule>
    <cfRule type="cellIs" dxfId="198" priority="237" stopIfTrue="1" operator="between">
      <formula>0.75</formula>
      <formula>1</formula>
    </cfRule>
    <cfRule type="cellIs" dxfId="197" priority="238" stopIfTrue="1" operator="between">
      <formula>0.5</formula>
      <formula>0.7499</formula>
    </cfRule>
    <cfRule type="cellIs" dxfId="196" priority="239" stopIfTrue="1" operator="between">
      <formula>0.25</formula>
      <formula>0.4999</formula>
    </cfRule>
    <cfRule type="cellIs" dxfId="195" priority="240" operator="between">
      <formula>0</formula>
      <formula>0.2499</formula>
    </cfRule>
  </conditionalFormatting>
  <conditionalFormatting sqref="X8">
    <cfRule type="cellIs" dxfId="194" priority="231" operator="between">
      <formula>2.01</formula>
      <formula>100</formula>
    </cfRule>
    <cfRule type="cellIs" dxfId="193" priority="232" stopIfTrue="1" operator="between">
      <formula>1.75</formula>
      <formula>2</formula>
    </cfRule>
    <cfRule type="cellIs" dxfId="192" priority="233" stopIfTrue="1" operator="between">
      <formula>1.5</formula>
      <formula>1.7499</formula>
    </cfRule>
    <cfRule type="cellIs" dxfId="191" priority="234" stopIfTrue="1" operator="between">
      <formula>1.249</formula>
      <formula>1.499</formula>
    </cfRule>
    <cfRule type="cellIs" dxfId="190" priority="235" stopIfTrue="1" operator="between">
      <formula>1.05</formula>
      <formula>1.2499</formula>
    </cfRule>
  </conditionalFormatting>
  <conditionalFormatting sqref="X10">
    <cfRule type="cellIs" dxfId="189" priority="226" stopIfTrue="1" operator="greaterThan">
      <formula>1</formula>
    </cfRule>
    <cfRule type="cellIs" dxfId="188" priority="227" stopIfTrue="1" operator="between">
      <formula>0.75</formula>
      <formula>1</formula>
    </cfRule>
    <cfRule type="cellIs" dxfId="187" priority="228" stopIfTrue="1" operator="between">
      <formula>0.5</formula>
      <formula>0.7499</formula>
    </cfRule>
    <cfRule type="cellIs" dxfId="186" priority="229" stopIfTrue="1" operator="between">
      <formula>0.25</formula>
      <formula>0.4999</formula>
    </cfRule>
    <cfRule type="cellIs" dxfId="185" priority="230" operator="between">
      <formula>0</formula>
      <formula>0.2499</formula>
    </cfRule>
  </conditionalFormatting>
  <conditionalFormatting sqref="X10">
    <cfRule type="cellIs" dxfId="184" priority="221" operator="between">
      <formula>2.01</formula>
      <formula>100</formula>
    </cfRule>
    <cfRule type="cellIs" dxfId="183" priority="222" stopIfTrue="1" operator="between">
      <formula>1.75</formula>
      <formula>2</formula>
    </cfRule>
    <cfRule type="cellIs" dxfId="182" priority="223" stopIfTrue="1" operator="between">
      <formula>1.5</formula>
      <formula>1.7499</formula>
    </cfRule>
    <cfRule type="cellIs" dxfId="181" priority="224" stopIfTrue="1" operator="between">
      <formula>1.249</formula>
      <formula>1.499</formula>
    </cfRule>
    <cfRule type="cellIs" dxfId="180" priority="225" stopIfTrue="1" operator="between">
      <formula>1.05</formula>
      <formula>1.2499</formula>
    </cfRule>
  </conditionalFormatting>
  <conditionalFormatting sqref="L26">
    <cfRule type="cellIs" dxfId="179" priority="216" stopIfTrue="1" operator="greaterThan">
      <formula>1</formula>
    </cfRule>
    <cfRule type="cellIs" dxfId="178" priority="217" stopIfTrue="1" operator="between">
      <formula>0.75</formula>
      <formula>1</formula>
    </cfRule>
    <cfRule type="cellIs" dxfId="177" priority="218" stopIfTrue="1" operator="between">
      <formula>0.5</formula>
      <formula>0.7499</formula>
    </cfRule>
    <cfRule type="cellIs" dxfId="176" priority="219" stopIfTrue="1" operator="between">
      <formula>0.25</formula>
      <formula>0.4999</formula>
    </cfRule>
    <cfRule type="cellIs" dxfId="175" priority="220" operator="between">
      <formula>0</formula>
      <formula>0.2499</formula>
    </cfRule>
  </conditionalFormatting>
  <conditionalFormatting sqref="L26">
    <cfRule type="cellIs" dxfId="174" priority="211" operator="between">
      <formula>2.01</formula>
      <formula>100</formula>
    </cfRule>
    <cfRule type="cellIs" dxfId="173" priority="212" stopIfTrue="1" operator="between">
      <formula>1.75</formula>
      <formula>2</formula>
    </cfRule>
    <cfRule type="cellIs" dxfId="172" priority="213" stopIfTrue="1" operator="between">
      <formula>1.5</formula>
      <formula>1.7499</formula>
    </cfRule>
    <cfRule type="cellIs" dxfId="171" priority="214" stopIfTrue="1" operator="between">
      <formula>1.249</formula>
      <formula>1.499</formula>
    </cfRule>
    <cfRule type="cellIs" dxfId="170" priority="215" stopIfTrue="1" operator="between">
      <formula>1.05</formula>
      <formula>1.2499</formula>
    </cfRule>
  </conditionalFormatting>
  <conditionalFormatting sqref="X32">
    <cfRule type="cellIs" dxfId="169" priority="206" stopIfTrue="1" operator="greaterThan">
      <formula>1</formula>
    </cfRule>
    <cfRule type="cellIs" dxfId="168" priority="207" stopIfTrue="1" operator="between">
      <formula>0.75</formula>
      <formula>1</formula>
    </cfRule>
    <cfRule type="cellIs" dxfId="167" priority="208" stopIfTrue="1" operator="between">
      <formula>0.5</formula>
      <formula>0.7499</formula>
    </cfRule>
    <cfRule type="cellIs" dxfId="166" priority="209" stopIfTrue="1" operator="between">
      <formula>0.25</formula>
      <formula>0.4999</formula>
    </cfRule>
    <cfRule type="cellIs" dxfId="165" priority="210" operator="between">
      <formula>0</formula>
      <formula>0.2499</formula>
    </cfRule>
  </conditionalFormatting>
  <conditionalFormatting sqref="X32">
    <cfRule type="cellIs" dxfId="164" priority="201" operator="between">
      <formula>2.01</formula>
      <formula>100</formula>
    </cfRule>
    <cfRule type="cellIs" dxfId="163" priority="202" stopIfTrue="1" operator="between">
      <formula>1.75</formula>
      <formula>2</formula>
    </cfRule>
    <cfRule type="cellIs" dxfId="162" priority="203" stopIfTrue="1" operator="between">
      <formula>1.5</formula>
      <formula>1.7499</formula>
    </cfRule>
    <cfRule type="cellIs" dxfId="161" priority="204" stopIfTrue="1" operator="between">
      <formula>1.249</formula>
      <formula>1.499</formula>
    </cfRule>
    <cfRule type="cellIs" dxfId="160" priority="205" stopIfTrue="1" operator="between">
      <formula>1.05</formula>
      <formula>1.2499</formula>
    </cfRule>
  </conditionalFormatting>
  <conditionalFormatting sqref="L32">
    <cfRule type="cellIs" dxfId="159" priority="196" stopIfTrue="1" operator="greaterThan">
      <formula>1</formula>
    </cfRule>
    <cfRule type="cellIs" dxfId="158" priority="197" stopIfTrue="1" operator="between">
      <formula>0.75</formula>
      <formula>1</formula>
    </cfRule>
    <cfRule type="cellIs" dxfId="157" priority="198" stopIfTrue="1" operator="between">
      <formula>0.5</formula>
      <formula>0.7499</formula>
    </cfRule>
    <cfRule type="cellIs" dxfId="156" priority="199" stopIfTrue="1" operator="between">
      <formula>0.25</formula>
      <formula>0.4999</formula>
    </cfRule>
    <cfRule type="cellIs" dxfId="155" priority="200" operator="between">
      <formula>0</formula>
      <formula>0.2499</formula>
    </cfRule>
  </conditionalFormatting>
  <conditionalFormatting sqref="L32">
    <cfRule type="cellIs" dxfId="154" priority="191" operator="between">
      <formula>2.01</formula>
      <formula>100</formula>
    </cfRule>
    <cfRule type="cellIs" dxfId="153" priority="192" stopIfTrue="1" operator="between">
      <formula>1.75</formula>
      <formula>2</formula>
    </cfRule>
    <cfRule type="cellIs" dxfId="152" priority="193" stopIfTrue="1" operator="between">
      <formula>1.5</formula>
      <formula>1.7499</formula>
    </cfRule>
    <cfRule type="cellIs" dxfId="151" priority="194" stopIfTrue="1" operator="between">
      <formula>1.249</formula>
      <formula>1.499</formula>
    </cfRule>
    <cfRule type="cellIs" dxfId="150" priority="195" stopIfTrue="1" operator="between">
      <formula>1.05</formula>
      <formula>1.2499</formula>
    </cfRule>
  </conditionalFormatting>
  <conditionalFormatting sqref="L33:L35">
    <cfRule type="cellIs" dxfId="149" priority="186" stopIfTrue="1" operator="greaterThan">
      <formula>1</formula>
    </cfRule>
    <cfRule type="cellIs" dxfId="148" priority="187" stopIfTrue="1" operator="between">
      <formula>0.75</formula>
      <formula>1</formula>
    </cfRule>
    <cfRule type="cellIs" dxfId="147" priority="188" stopIfTrue="1" operator="between">
      <formula>0.5</formula>
      <formula>0.7499</formula>
    </cfRule>
    <cfRule type="cellIs" dxfId="146" priority="189" stopIfTrue="1" operator="between">
      <formula>0.25</formula>
      <formula>0.4999</formula>
    </cfRule>
    <cfRule type="cellIs" dxfId="145" priority="190" operator="between">
      <formula>0</formula>
      <formula>0.2499</formula>
    </cfRule>
  </conditionalFormatting>
  <conditionalFormatting sqref="L33:L35">
    <cfRule type="cellIs" dxfId="144" priority="181" operator="between">
      <formula>2.01</formula>
      <formula>100</formula>
    </cfRule>
    <cfRule type="cellIs" dxfId="143" priority="182" stopIfTrue="1" operator="between">
      <formula>1.75</formula>
      <formula>2</formula>
    </cfRule>
    <cfRule type="cellIs" dxfId="142" priority="183" stopIfTrue="1" operator="between">
      <formula>1.5</formula>
      <formula>1.7499</formula>
    </cfRule>
    <cfRule type="cellIs" dxfId="141" priority="184" stopIfTrue="1" operator="between">
      <formula>1.249</formula>
      <formula>1.499</formula>
    </cfRule>
    <cfRule type="cellIs" dxfId="140" priority="185" stopIfTrue="1" operator="between">
      <formula>1.05</formula>
      <formula>1.2499</formula>
    </cfRule>
  </conditionalFormatting>
  <conditionalFormatting sqref="X33">
    <cfRule type="cellIs" dxfId="139" priority="176" stopIfTrue="1" operator="greaterThan">
      <formula>1</formula>
    </cfRule>
    <cfRule type="cellIs" dxfId="138" priority="177" stopIfTrue="1" operator="between">
      <formula>0.75</formula>
      <formula>1</formula>
    </cfRule>
    <cfRule type="cellIs" dxfId="137" priority="178" stopIfTrue="1" operator="between">
      <formula>0.5</formula>
      <formula>0.7499</formula>
    </cfRule>
    <cfRule type="cellIs" dxfId="136" priority="179" stopIfTrue="1" operator="between">
      <formula>0.25</formula>
      <formula>0.4999</formula>
    </cfRule>
    <cfRule type="cellIs" dxfId="135" priority="180" operator="between">
      <formula>0</formula>
      <formula>0.2499</formula>
    </cfRule>
  </conditionalFormatting>
  <conditionalFormatting sqref="X33">
    <cfRule type="cellIs" dxfId="134" priority="171" operator="between">
      <formula>2.01</formula>
      <formula>100</formula>
    </cfRule>
    <cfRule type="cellIs" dxfId="133" priority="172" stopIfTrue="1" operator="between">
      <formula>1.75</formula>
      <formula>2</formula>
    </cfRule>
    <cfRule type="cellIs" dxfId="132" priority="173" stopIfTrue="1" operator="between">
      <formula>1.5</formula>
      <formula>1.7499</formula>
    </cfRule>
    <cfRule type="cellIs" dxfId="131" priority="174" stopIfTrue="1" operator="between">
      <formula>1.249</formula>
      <formula>1.499</formula>
    </cfRule>
    <cfRule type="cellIs" dxfId="130" priority="175" stopIfTrue="1" operator="between">
      <formula>1.05</formula>
      <formula>1.2499</formula>
    </cfRule>
  </conditionalFormatting>
  <conditionalFormatting sqref="L36">
    <cfRule type="cellIs" dxfId="129" priority="166" stopIfTrue="1" operator="greaterThan">
      <formula>1</formula>
    </cfRule>
    <cfRule type="cellIs" dxfId="128" priority="167" stopIfTrue="1" operator="between">
      <formula>0.75</formula>
      <formula>1</formula>
    </cfRule>
    <cfRule type="cellIs" dxfId="127" priority="168" stopIfTrue="1" operator="between">
      <formula>0.5</formula>
      <formula>0.7499</formula>
    </cfRule>
    <cfRule type="cellIs" dxfId="126" priority="169" stopIfTrue="1" operator="between">
      <formula>0.25</formula>
      <formula>0.4999</formula>
    </cfRule>
    <cfRule type="cellIs" dxfId="125" priority="170" operator="between">
      <formula>0</formula>
      <formula>0.2499</formula>
    </cfRule>
  </conditionalFormatting>
  <conditionalFormatting sqref="L36">
    <cfRule type="cellIs" dxfId="124" priority="161" operator="between">
      <formula>2.01</formula>
      <formula>100</formula>
    </cfRule>
    <cfRule type="cellIs" dxfId="123" priority="162" stopIfTrue="1" operator="between">
      <formula>1.75</formula>
      <formula>2</formula>
    </cfRule>
    <cfRule type="cellIs" dxfId="122" priority="163" stopIfTrue="1" operator="between">
      <formula>1.5</formula>
      <formula>1.7499</formula>
    </cfRule>
    <cfRule type="cellIs" dxfId="121" priority="164" stopIfTrue="1" operator="between">
      <formula>1.249</formula>
      <formula>1.499</formula>
    </cfRule>
    <cfRule type="cellIs" dxfId="120" priority="165" stopIfTrue="1" operator="between">
      <formula>1.05</formula>
      <formula>1.2499</formula>
    </cfRule>
  </conditionalFormatting>
  <conditionalFormatting sqref="L38">
    <cfRule type="cellIs" dxfId="119" priority="156" stopIfTrue="1" operator="greaterThan">
      <formula>1</formula>
    </cfRule>
    <cfRule type="cellIs" dxfId="118" priority="157" stopIfTrue="1" operator="between">
      <formula>0.75</formula>
      <formula>1</formula>
    </cfRule>
    <cfRule type="cellIs" dxfId="117" priority="158" stopIfTrue="1" operator="between">
      <formula>0.5</formula>
      <formula>0.7499</formula>
    </cfRule>
    <cfRule type="cellIs" dxfId="116" priority="159" stopIfTrue="1" operator="between">
      <formula>0.25</formula>
      <formula>0.4999</formula>
    </cfRule>
    <cfRule type="cellIs" dxfId="115" priority="160" operator="between">
      <formula>0</formula>
      <formula>0.2499</formula>
    </cfRule>
  </conditionalFormatting>
  <conditionalFormatting sqref="L38">
    <cfRule type="cellIs" dxfId="114" priority="151" operator="between">
      <formula>2.01</formula>
      <formula>100</formula>
    </cfRule>
    <cfRule type="cellIs" dxfId="113" priority="152" stopIfTrue="1" operator="between">
      <formula>1.75</formula>
      <formula>2</formula>
    </cfRule>
    <cfRule type="cellIs" dxfId="112" priority="153" stopIfTrue="1" operator="between">
      <formula>1.5</formula>
      <formula>1.7499</formula>
    </cfRule>
    <cfRule type="cellIs" dxfId="111" priority="154" stopIfTrue="1" operator="between">
      <formula>1.249</formula>
      <formula>1.499</formula>
    </cfRule>
    <cfRule type="cellIs" dxfId="110" priority="155" stopIfTrue="1" operator="between">
      <formula>1.05</formula>
      <formula>1.2499</formula>
    </cfRule>
  </conditionalFormatting>
  <conditionalFormatting sqref="L41:L42">
    <cfRule type="cellIs" dxfId="109" priority="96" stopIfTrue="1" operator="greaterThan">
      <formula>1</formula>
    </cfRule>
    <cfRule type="cellIs" dxfId="108" priority="97" stopIfTrue="1" operator="between">
      <formula>0.75</formula>
      <formula>1</formula>
    </cfRule>
    <cfRule type="cellIs" dxfId="107" priority="98" stopIfTrue="1" operator="between">
      <formula>0.5</formula>
      <formula>0.7499</formula>
    </cfRule>
    <cfRule type="cellIs" dxfId="106" priority="99" stopIfTrue="1" operator="between">
      <formula>0.25</formula>
      <formula>0.4999</formula>
    </cfRule>
    <cfRule type="cellIs" dxfId="105" priority="100" operator="between">
      <formula>0</formula>
      <formula>0.2499</formula>
    </cfRule>
  </conditionalFormatting>
  <conditionalFormatting sqref="L41:L42">
    <cfRule type="cellIs" dxfId="104" priority="91" operator="between">
      <formula>2.01</formula>
      <formula>100</formula>
    </cfRule>
    <cfRule type="cellIs" dxfId="103" priority="92" stopIfTrue="1" operator="between">
      <formula>1.75</formula>
      <formula>2</formula>
    </cfRule>
    <cfRule type="cellIs" dxfId="102" priority="93" stopIfTrue="1" operator="between">
      <formula>1.5</formula>
      <formula>1.7499</formula>
    </cfRule>
    <cfRule type="cellIs" dxfId="101" priority="94" stopIfTrue="1" operator="between">
      <formula>1.249</formula>
      <formula>1.499</formula>
    </cfRule>
    <cfRule type="cellIs" dxfId="100" priority="95" stopIfTrue="1" operator="between">
      <formula>1.05</formula>
      <formula>1.2499</formula>
    </cfRule>
  </conditionalFormatting>
  <conditionalFormatting sqref="L39">
    <cfRule type="cellIs" dxfId="99" priority="126" stopIfTrue="1" operator="greaterThan">
      <formula>1</formula>
    </cfRule>
    <cfRule type="cellIs" dxfId="98" priority="127" stopIfTrue="1" operator="between">
      <formula>0.75</formula>
      <formula>1</formula>
    </cfRule>
    <cfRule type="cellIs" dxfId="97" priority="128" stopIfTrue="1" operator="between">
      <formula>0.5</formula>
      <formula>0.7499</formula>
    </cfRule>
    <cfRule type="cellIs" dxfId="96" priority="129" stopIfTrue="1" operator="between">
      <formula>0.25</formula>
      <formula>0.4999</formula>
    </cfRule>
    <cfRule type="cellIs" dxfId="95" priority="130" operator="between">
      <formula>0</formula>
      <formula>0.2499</formula>
    </cfRule>
  </conditionalFormatting>
  <conditionalFormatting sqref="L39">
    <cfRule type="cellIs" dxfId="94" priority="121" operator="between">
      <formula>2.01</formula>
      <formula>100</formula>
    </cfRule>
    <cfRule type="cellIs" dxfId="93" priority="122" stopIfTrue="1" operator="between">
      <formula>1.75</formula>
      <formula>2</formula>
    </cfRule>
    <cfRule type="cellIs" dxfId="92" priority="123" stopIfTrue="1" operator="between">
      <formula>1.5</formula>
      <formula>1.7499</formula>
    </cfRule>
    <cfRule type="cellIs" dxfId="91" priority="124" stopIfTrue="1" operator="between">
      <formula>1.249</formula>
      <formula>1.499</formula>
    </cfRule>
    <cfRule type="cellIs" dxfId="90" priority="125" stopIfTrue="1" operator="between">
      <formula>1.05</formula>
      <formula>1.2499</formula>
    </cfRule>
  </conditionalFormatting>
  <conditionalFormatting sqref="L40">
    <cfRule type="cellIs" dxfId="89" priority="116" stopIfTrue="1" operator="greaterThan">
      <formula>1</formula>
    </cfRule>
    <cfRule type="cellIs" dxfId="88" priority="117" stopIfTrue="1" operator="between">
      <formula>0.75</formula>
      <formula>1</formula>
    </cfRule>
    <cfRule type="cellIs" dxfId="87" priority="118" stopIfTrue="1" operator="between">
      <formula>0.5</formula>
      <formula>0.7499</formula>
    </cfRule>
    <cfRule type="cellIs" dxfId="86" priority="119" stopIfTrue="1" operator="between">
      <formula>0.25</formula>
      <formula>0.4999</formula>
    </cfRule>
    <cfRule type="cellIs" dxfId="85" priority="120" operator="between">
      <formula>0</formula>
      <formula>0.2499</formula>
    </cfRule>
  </conditionalFormatting>
  <conditionalFormatting sqref="L40">
    <cfRule type="cellIs" dxfId="84" priority="111" operator="between">
      <formula>2.01</formula>
      <formula>100</formula>
    </cfRule>
    <cfRule type="cellIs" dxfId="83" priority="112" stopIfTrue="1" operator="between">
      <formula>1.75</formula>
      <formula>2</formula>
    </cfRule>
    <cfRule type="cellIs" dxfId="82" priority="113" stopIfTrue="1" operator="between">
      <formula>1.5</formula>
      <formula>1.7499</formula>
    </cfRule>
    <cfRule type="cellIs" dxfId="81" priority="114" stopIfTrue="1" operator="between">
      <formula>1.249</formula>
      <formula>1.499</formula>
    </cfRule>
    <cfRule type="cellIs" dxfId="80" priority="115" stopIfTrue="1" operator="between">
      <formula>1.05</formula>
      <formula>1.2499</formula>
    </cfRule>
  </conditionalFormatting>
  <conditionalFormatting sqref="L43">
    <cfRule type="cellIs" dxfId="79" priority="106" stopIfTrue="1" operator="greaterThan">
      <formula>1</formula>
    </cfRule>
    <cfRule type="cellIs" dxfId="78" priority="107" stopIfTrue="1" operator="between">
      <formula>0.75</formula>
      <formula>1</formula>
    </cfRule>
    <cfRule type="cellIs" dxfId="77" priority="108" stopIfTrue="1" operator="between">
      <formula>0.5</formula>
      <formula>0.7499</formula>
    </cfRule>
    <cfRule type="cellIs" dxfId="76" priority="109" stopIfTrue="1" operator="between">
      <formula>0.25</formula>
      <formula>0.4999</formula>
    </cfRule>
    <cfRule type="cellIs" dxfId="75" priority="110" operator="between">
      <formula>0</formula>
      <formula>0.2499</formula>
    </cfRule>
  </conditionalFormatting>
  <conditionalFormatting sqref="L43">
    <cfRule type="cellIs" dxfId="74" priority="101" operator="between">
      <formula>2.01</formula>
      <formula>100</formula>
    </cfRule>
    <cfRule type="cellIs" dxfId="73" priority="102" stopIfTrue="1" operator="between">
      <formula>1.75</formula>
      <formula>2</formula>
    </cfRule>
    <cfRule type="cellIs" dxfId="72" priority="103" stopIfTrue="1" operator="between">
      <formula>1.5</formula>
      <formula>1.7499</formula>
    </cfRule>
    <cfRule type="cellIs" dxfId="71" priority="104" stopIfTrue="1" operator="between">
      <formula>1.249</formula>
      <formula>1.499</formula>
    </cfRule>
    <cfRule type="cellIs" dxfId="70" priority="105" stopIfTrue="1" operator="between">
      <formula>1.05</formula>
      <formula>1.2499</formula>
    </cfRule>
  </conditionalFormatting>
  <conditionalFormatting sqref="X36">
    <cfRule type="cellIs" dxfId="69" priority="86" stopIfTrue="1" operator="greaterThan">
      <formula>1</formula>
    </cfRule>
    <cfRule type="cellIs" dxfId="68" priority="87" stopIfTrue="1" operator="between">
      <formula>0.75</formula>
      <formula>1</formula>
    </cfRule>
    <cfRule type="cellIs" dxfId="67" priority="88" stopIfTrue="1" operator="between">
      <formula>0.5</formula>
      <formula>0.7499</formula>
    </cfRule>
    <cfRule type="cellIs" dxfId="66" priority="89" stopIfTrue="1" operator="between">
      <formula>0.25</formula>
      <formula>0.4999</formula>
    </cfRule>
    <cfRule type="cellIs" dxfId="65" priority="90" operator="between">
      <formula>0</formula>
      <formula>0.2499</formula>
    </cfRule>
  </conditionalFormatting>
  <conditionalFormatting sqref="X36">
    <cfRule type="cellIs" dxfId="64" priority="81" operator="between">
      <formula>2.01</formula>
      <formula>100</formula>
    </cfRule>
    <cfRule type="cellIs" dxfId="63" priority="82" stopIfTrue="1" operator="between">
      <formula>1.75</formula>
      <formula>2</formula>
    </cfRule>
    <cfRule type="cellIs" dxfId="62" priority="83" stopIfTrue="1" operator="between">
      <formula>1.5</formula>
      <formula>1.7499</formula>
    </cfRule>
    <cfRule type="cellIs" dxfId="61" priority="84" stopIfTrue="1" operator="between">
      <formula>1.249</formula>
      <formula>1.499</formula>
    </cfRule>
    <cfRule type="cellIs" dxfId="60" priority="85" stopIfTrue="1" operator="between">
      <formula>1.05</formula>
      <formula>1.2499</formula>
    </cfRule>
  </conditionalFormatting>
  <conditionalFormatting sqref="X37">
    <cfRule type="cellIs" dxfId="59" priority="76" stopIfTrue="1" operator="greaterThan">
      <formula>1</formula>
    </cfRule>
    <cfRule type="cellIs" dxfId="58" priority="77" stopIfTrue="1" operator="between">
      <formula>0.75</formula>
      <formula>1</formula>
    </cfRule>
    <cfRule type="cellIs" dxfId="57" priority="78" stopIfTrue="1" operator="between">
      <formula>0.5</formula>
      <formula>0.7499</formula>
    </cfRule>
    <cfRule type="cellIs" dxfId="56" priority="79" stopIfTrue="1" operator="between">
      <formula>0.25</formula>
      <formula>0.4999</formula>
    </cfRule>
    <cfRule type="cellIs" dxfId="55" priority="80" operator="between">
      <formula>0</formula>
      <formula>0.2499</formula>
    </cfRule>
  </conditionalFormatting>
  <conditionalFormatting sqref="X37">
    <cfRule type="cellIs" dxfId="54" priority="71" operator="between">
      <formula>2.01</formula>
      <formula>100</formula>
    </cfRule>
    <cfRule type="cellIs" dxfId="53" priority="72" stopIfTrue="1" operator="between">
      <formula>1.75</formula>
      <formula>2</formula>
    </cfRule>
    <cfRule type="cellIs" dxfId="52" priority="73" stopIfTrue="1" operator="between">
      <formula>1.5</formula>
      <formula>1.7499</formula>
    </cfRule>
    <cfRule type="cellIs" dxfId="51" priority="74" stopIfTrue="1" operator="between">
      <formula>1.249</formula>
      <formula>1.499</formula>
    </cfRule>
    <cfRule type="cellIs" dxfId="50" priority="75" stopIfTrue="1" operator="between">
      <formula>1.05</formula>
      <formula>1.2499</formula>
    </cfRule>
  </conditionalFormatting>
  <conditionalFormatting sqref="X38">
    <cfRule type="cellIs" dxfId="49" priority="66" stopIfTrue="1" operator="greaterThan">
      <formula>1</formula>
    </cfRule>
    <cfRule type="cellIs" dxfId="48" priority="67" stopIfTrue="1" operator="between">
      <formula>0.75</formula>
      <formula>1</formula>
    </cfRule>
    <cfRule type="cellIs" dxfId="47" priority="68" stopIfTrue="1" operator="between">
      <formula>0.5</formula>
      <formula>0.7499</formula>
    </cfRule>
    <cfRule type="cellIs" dxfId="46" priority="69" stopIfTrue="1" operator="between">
      <formula>0.25</formula>
      <formula>0.4999</formula>
    </cfRule>
    <cfRule type="cellIs" dxfId="45" priority="70" operator="between">
      <formula>0</formula>
      <formula>0.2499</formula>
    </cfRule>
  </conditionalFormatting>
  <conditionalFormatting sqref="X38">
    <cfRule type="cellIs" dxfId="44" priority="61" operator="between">
      <formula>2.01</formula>
      <formula>100</formula>
    </cfRule>
    <cfRule type="cellIs" dxfId="43" priority="62" stopIfTrue="1" operator="between">
      <formula>1.75</formula>
      <formula>2</formula>
    </cfRule>
    <cfRule type="cellIs" dxfId="42" priority="63" stopIfTrue="1" operator="between">
      <formula>1.5</formula>
      <formula>1.7499</formula>
    </cfRule>
    <cfRule type="cellIs" dxfId="41" priority="64" stopIfTrue="1" operator="between">
      <formula>1.249</formula>
      <formula>1.499</formula>
    </cfRule>
    <cfRule type="cellIs" dxfId="40" priority="65" stopIfTrue="1" operator="between">
      <formula>1.05</formula>
      <formula>1.2499</formula>
    </cfRule>
  </conditionalFormatting>
  <conditionalFormatting sqref="X40:X41">
    <cfRule type="cellIs" dxfId="39" priority="56" stopIfTrue="1" operator="greaterThan">
      <formula>1</formula>
    </cfRule>
    <cfRule type="cellIs" dxfId="38" priority="57" stopIfTrue="1" operator="between">
      <formula>0.75</formula>
      <formula>1</formula>
    </cfRule>
    <cfRule type="cellIs" dxfId="37" priority="58" stopIfTrue="1" operator="between">
      <formula>0.5</formula>
      <formula>0.7499</formula>
    </cfRule>
    <cfRule type="cellIs" dxfId="36" priority="59" stopIfTrue="1" operator="between">
      <formula>0.25</formula>
      <formula>0.4999</formula>
    </cfRule>
    <cfRule type="cellIs" dxfId="35" priority="60" operator="between">
      <formula>0</formula>
      <formula>0.2499</formula>
    </cfRule>
  </conditionalFormatting>
  <conditionalFormatting sqref="X40:X41">
    <cfRule type="cellIs" dxfId="34" priority="51" operator="between">
      <formula>2.01</formula>
      <formula>100</formula>
    </cfRule>
    <cfRule type="cellIs" dxfId="33" priority="52" stopIfTrue="1" operator="between">
      <formula>1.75</formula>
      <formula>2</formula>
    </cfRule>
    <cfRule type="cellIs" dxfId="32" priority="53" stopIfTrue="1" operator="between">
      <formula>1.5</formula>
      <formula>1.7499</formula>
    </cfRule>
    <cfRule type="cellIs" dxfId="31" priority="54" stopIfTrue="1" operator="between">
      <formula>1.249</formula>
      <formula>1.499</formula>
    </cfRule>
    <cfRule type="cellIs" dxfId="30" priority="55" stopIfTrue="1" operator="between">
      <formula>1.05</formula>
      <formula>1.2499</formula>
    </cfRule>
  </conditionalFormatting>
  <conditionalFormatting sqref="X42">
    <cfRule type="cellIs" dxfId="29" priority="46" stopIfTrue="1" operator="greaterThan">
      <formula>1</formula>
    </cfRule>
    <cfRule type="cellIs" dxfId="28" priority="47" stopIfTrue="1" operator="between">
      <formula>0.75</formula>
      <formula>1</formula>
    </cfRule>
    <cfRule type="cellIs" dxfId="27" priority="48" stopIfTrue="1" operator="between">
      <formula>0.5</formula>
      <formula>0.7499</formula>
    </cfRule>
    <cfRule type="cellIs" dxfId="26" priority="49" stopIfTrue="1" operator="between">
      <formula>0.25</formula>
      <formula>0.4999</formula>
    </cfRule>
    <cfRule type="cellIs" dxfId="25" priority="50" operator="between">
      <formula>0</formula>
      <formula>0.2499</formula>
    </cfRule>
  </conditionalFormatting>
  <conditionalFormatting sqref="X42">
    <cfRule type="cellIs" dxfId="24" priority="41" operator="between">
      <formula>2.01</formula>
      <formula>100</formula>
    </cfRule>
    <cfRule type="cellIs" dxfId="23" priority="42" stopIfTrue="1" operator="between">
      <formula>1.75</formula>
      <formula>2</formula>
    </cfRule>
    <cfRule type="cellIs" dxfId="22" priority="43" stopIfTrue="1" operator="between">
      <formula>1.5</formula>
      <formula>1.7499</formula>
    </cfRule>
    <cfRule type="cellIs" dxfId="21" priority="44" stopIfTrue="1" operator="between">
      <formula>1.249</formula>
      <formula>1.499</formula>
    </cfRule>
    <cfRule type="cellIs" dxfId="20" priority="45" stopIfTrue="1" operator="between">
      <formula>1.05</formula>
      <formula>1.2499</formula>
    </cfRule>
  </conditionalFormatting>
  <conditionalFormatting sqref="X43">
    <cfRule type="cellIs" dxfId="19" priority="36" stopIfTrue="1" operator="greaterThan">
      <formula>1</formula>
    </cfRule>
    <cfRule type="cellIs" dxfId="18" priority="37" stopIfTrue="1" operator="between">
      <formula>0.75</formula>
      <formula>1</formula>
    </cfRule>
    <cfRule type="cellIs" dxfId="17" priority="38" stopIfTrue="1" operator="between">
      <formula>0.5</formula>
      <formula>0.7499</formula>
    </cfRule>
    <cfRule type="cellIs" dxfId="16" priority="39" stopIfTrue="1" operator="between">
      <formula>0.25</formula>
      <formula>0.4999</formula>
    </cfRule>
    <cfRule type="cellIs" dxfId="15" priority="40" operator="between">
      <formula>0</formula>
      <formula>0.2499</formula>
    </cfRule>
  </conditionalFormatting>
  <conditionalFormatting sqref="X43">
    <cfRule type="cellIs" dxfId="14" priority="31" operator="between">
      <formula>2.01</formula>
      <formula>100</formula>
    </cfRule>
    <cfRule type="cellIs" dxfId="13" priority="32" stopIfTrue="1" operator="between">
      <formula>1.75</formula>
      <formula>2</formula>
    </cfRule>
    <cfRule type="cellIs" dxfId="12" priority="33" stopIfTrue="1" operator="between">
      <formula>1.5</formula>
      <formula>1.7499</formula>
    </cfRule>
    <cfRule type="cellIs" dxfId="11" priority="34" stopIfTrue="1" operator="between">
      <formula>1.249</formula>
      <formula>1.499</formula>
    </cfRule>
    <cfRule type="cellIs" dxfId="10" priority="35" stopIfTrue="1" operator="between">
      <formula>1.05</formula>
      <formula>1.2499</formula>
    </cfRule>
  </conditionalFormatting>
  <conditionalFormatting sqref="X44">
    <cfRule type="cellIs" dxfId="9" priority="26" stopIfTrue="1" operator="greaterThan">
      <formula>1</formula>
    </cfRule>
    <cfRule type="cellIs" dxfId="8" priority="27" stopIfTrue="1" operator="between">
      <formula>0.75</formula>
      <formula>1</formula>
    </cfRule>
    <cfRule type="cellIs" dxfId="7" priority="28" stopIfTrue="1" operator="between">
      <formula>0.5</formula>
      <formula>0.7499</formula>
    </cfRule>
    <cfRule type="cellIs" dxfId="6" priority="29" stopIfTrue="1" operator="between">
      <formula>0.25</formula>
      <formula>0.4999</formula>
    </cfRule>
    <cfRule type="cellIs" dxfId="5" priority="30" operator="between">
      <formula>0</formula>
      <formula>0.2499</formula>
    </cfRule>
  </conditionalFormatting>
  <conditionalFormatting sqref="X44">
    <cfRule type="cellIs" dxfId="4" priority="21" operator="between">
      <formula>2.01</formula>
      <formula>100</formula>
    </cfRule>
    <cfRule type="cellIs" dxfId="3" priority="22" stopIfTrue="1" operator="between">
      <formula>1.75</formula>
      <formula>2</formula>
    </cfRule>
    <cfRule type="cellIs" dxfId="2" priority="23" stopIfTrue="1" operator="between">
      <formula>1.5</formula>
      <formula>1.7499</formula>
    </cfRule>
    <cfRule type="cellIs" dxfId="1" priority="24" stopIfTrue="1" operator="between">
      <formula>1.249</formula>
      <formula>1.499</formula>
    </cfRule>
    <cfRule type="cellIs" dxfId="0" priority="25" stopIfTrue="1" operator="between">
      <formula>1.05</formula>
      <formula>1.2499</formula>
    </cfRule>
  </conditionalFormatting>
  <dataValidations count="1">
    <dataValidation operator="greaterThanOrEqual" allowBlank="1" showInputMessage="1" showErrorMessage="1" sqref="C65 C63" xr:uid="{00000000-0002-0000-0000-000000000000}"/>
  </dataValidations>
  <printOptions horizontalCentered="1"/>
  <pageMargins left="0.11811023622047245" right="0.11811023622047245" top="0.35433070866141736" bottom="0.35433070866141736" header="0.11811023622047245" footer="0.11811023622047245"/>
  <pageSetup paperSize="5" scale="3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3721BE0-1D7B-4682-A385-80169E315F3B}">
          <x14:formula1>
            <xm:f>Hoja1!$E$5:$E$8</xm:f>
          </x14:formula1>
          <xm:sqref>Y8 Y21:Y22 Y10:Y16 Y19 Y24:Y27 Y32:Y33 Y36:Y38 Y30 Y83 Y49 Y51 Y58:Y60 Y66:Y71 Y40:Y44 Y73:Y81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8404D-8092-49B8-A30E-325065969166}">
  <dimension ref="E5:E8"/>
  <sheetViews>
    <sheetView workbookViewId="0">
      <selection activeCell="C23" sqref="C23"/>
    </sheetView>
  </sheetViews>
  <sheetFormatPr baseColWidth="10" defaultRowHeight="15" x14ac:dyDescent="0.25"/>
  <sheetData>
    <row r="5" spans="5:5" x14ac:dyDescent="0.25">
      <c r="E5" t="s">
        <v>230</v>
      </c>
    </row>
    <row r="6" spans="5:5" x14ac:dyDescent="0.25">
      <c r="E6" t="s">
        <v>231</v>
      </c>
    </row>
    <row r="7" spans="5:5" x14ac:dyDescent="0.25">
      <c r="E7" t="s">
        <v>232</v>
      </c>
    </row>
    <row r="8" spans="5:5" x14ac:dyDescent="0.25">
      <c r="E8"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DESARROLLO SOCIAL</vt:lpstr>
      <vt:lpstr>Hoja1</vt:lpstr>
      <vt:lpstr>'DESARROLLO SOCIAL'!Área_de_impresión</vt:lpstr>
      <vt:lpstr>'DESARROLLO SOCIAL'!Títulos_a_imprimir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2022-02-10T00:28:56Z</cp:lastPrinted>
  <dcterms:created xsi:type="dcterms:W3CDTF">2020-10-18T21:35:31Z</dcterms:created>
  <dcterms:modified xsi:type="dcterms:W3CDTF">2022-02-10T02:05:00Z</dcterms:modified>
</cp:coreProperties>
</file>