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D:\UMATA\"/>
    </mc:Choice>
  </mc:AlternateContent>
  <xr:revisionPtr revIDLastSave="0" documentId="13_ncr:1_{F1114784-7CE5-4EEB-B185-DD5BFFE92BFE}" xr6:coauthVersionLast="47" xr6:coauthVersionMax="47" xr10:uidLastSave="{00000000-0000-0000-0000-000000000000}"/>
  <bookViews>
    <workbookView xWindow="-120" yWindow="-120" windowWidth="20730" windowHeight="11040" tabRatio="597" activeTab="1" xr2:uid="{00000000-000D-0000-FFFF-FFFF00000000}"/>
  </bookViews>
  <sheets>
    <sheet name="UMATA - AGRO" sheetId="1" r:id="rId1"/>
    <sheet name="UMATA-AMBIENTE" sheetId="2" r:id="rId2"/>
  </sheets>
  <definedNames>
    <definedName name="_xlnm.Print_Area" localSheetId="0">'UMATA - AGRO'!$A$1:$AR$30</definedName>
    <definedName name="_xlnm.Print_Area" localSheetId="1">'UMATA-AMBIENTE'!$A$1:$AS$42</definedName>
    <definedName name="_xlnm.Print_Titles" localSheetId="0">'UMATA - AGRO'!$A:$J,'UMATA - AGRO'!$1:$12</definedName>
    <definedName name="_xlnm.Print_Titles" localSheetId="1">'UMATA-AMBIENTE'!$A:$J,'UMATA-AMBIENTE'!$1:$12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2" i="1" l="1"/>
  <c r="AP41" i="1"/>
  <c r="AO41" i="1"/>
  <c r="AN41" i="1"/>
  <c r="AM41" i="1"/>
  <c r="AL41" i="1"/>
  <c r="AK41" i="1"/>
  <c r="AJ41" i="1"/>
  <c r="AI41" i="1"/>
  <c r="AH41" i="1"/>
  <c r="AG41" i="1"/>
  <c r="AF41" i="1"/>
  <c r="AE41" i="1"/>
  <c r="AD41" i="1"/>
  <c r="AC41" i="1"/>
  <c r="AB41" i="1"/>
  <c r="AA41" i="1"/>
  <c r="Z41" i="1"/>
  <c r="Y41" i="1"/>
  <c r="AQ42" i="2"/>
  <c r="Y42" i="2"/>
  <c r="AQ41" i="2"/>
  <c r="AQ40" i="2"/>
  <c r="AQ39" i="2"/>
  <c r="AQ38" i="2"/>
  <c r="Y38" i="2" s="1"/>
  <c r="AQ37" i="2"/>
  <c r="Y37" i="2" s="1"/>
  <c r="AQ36" i="2"/>
  <c r="Y36" i="2" s="1"/>
  <c r="AQ35" i="2"/>
  <c r="Y35" i="2" s="1"/>
  <c r="N35" i="2" s="1"/>
  <c r="AQ34" i="2"/>
  <c r="AQ33" i="2"/>
  <c r="AQ32" i="2"/>
  <c r="Y32" i="2" s="1"/>
  <c r="AQ31" i="2"/>
  <c r="Y31" i="2" s="1"/>
  <c r="AQ30" i="2"/>
  <c r="Y30" i="2" s="1"/>
  <c r="AQ29" i="2"/>
  <c r="Y29" i="2" s="1"/>
  <c r="AQ28" i="2"/>
  <c r="Y28" i="2" s="1"/>
  <c r="AQ27" i="2"/>
  <c r="Y27" i="2" s="1"/>
  <c r="N27" i="2" s="1"/>
  <c r="AQ26" i="2"/>
  <c r="Y26" i="2" s="1"/>
  <c r="AQ25" i="2"/>
  <c r="Y25" i="2" s="1"/>
  <c r="AQ24" i="2"/>
  <c r="Y24" i="2" s="1"/>
  <c r="N22" i="2" s="1"/>
  <c r="AQ23" i="2"/>
  <c r="AQ22" i="2"/>
  <c r="AQ21" i="2"/>
  <c r="Y21" i="2" s="1"/>
  <c r="AQ20" i="2"/>
  <c r="AQ19" i="2"/>
  <c r="Y19" i="2" s="1"/>
  <c r="AQ18" i="2"/>
  <c r="AQ17" i="2"/>
  <c r="Y17" i="2" s="1"/>
  <c r="AQ16" i="2"/>
  <c r="Y16" i="2" s="1"/>
  <c r="AQ15" i="2"/>
  <c r="Y15" i="2" s="1"/>
  <c r="Y41" i="2"/>
  <c r="Y40" i="2"/>
  <c r="Y39" i="2"/>
  <c r="Y34" i="2"/>
  <c r="N33" i="2" s="1"/>
  <c r="Y33" i="2"/>
  <c r="Y23" i="2"/>
  <c r="Y22" i="2"/>
  <c r="Y20" i="2"/>
  <c r="Y18" i="2"/>
  <c r="N35" i="1"/>
  <c r="N31" i="1"/>
  <c r="N27" i="1"/>
  <c r="N26" i="1"/>
  <c r="N24" i="1"/>
  <c r="N13" i="1"/>
  <c r="Y13" i="1"/>
  <c r="C6" i="2"/>
  <c r="Y36" i="1"/>
  <c r="Y40" i="1"/>
  <c r="AQ40" i="1"/>
  <c r="AQ39" i="1"/>
  <c r="AQ38" i="1"/>
  <c r="AQ37" i="1"/>
  <c r="AQ36" i="1"/>
  <c r="AQ35" i="1"/>
  <c r="AQ34" i="1"/>
  <c r="AQ33" i="1"/>
  <c r="AQ32" i="1"/>
  <c r="AQ31" i="1"/>
  <c r="AQ30" i="1"/>
  <c r="AQ29" i="1"/>
  <c r="AQ28" i="1"/>
  <c r="AQ27" i="1"/>
  <c r="AQ25" i="1"/>
  <c r="AQ21" i="1"/>
  <c r="AQ20" i="1"/>
  <c r="Y39" i="1"/>
  <c r="Y38" i="1"/>
  <c r="Y37" i="1"/>
  <c r="Y35" i="1"/>
  <c r="Y34" i="1"/>
  <c r="Y33" i="1"/>
  <c r="Y32" i="1"/>
  <c r="Y31" i="1"/>
  <c r="Y30" i="1"/>
  <c r="Y29" i="1"/>
  <c r="Y28" i="1"/>
  <c r="Y27" i="1"/>
  <c r="Y26" i="1"/>
  <c r="Y25" i="1"/>
  <c r="Y24" i="1"/>
  <c r="Y23" i="1"/>
  <c r="Y22" i="1"/>
  <c r="Y21" i="1"/>
  <c r="Y20" i="1"/>
  <c r="Y19" i="1"/>
  <c r="Y18" i="1"/>
  <c r="Y17" i="1"/>
  <c r="Y16" i="1"/>
  <c r="Y15" i="1"/>
  <c r="Y14" i="1"/>
  <c r="C6" i="1"/>
  <c r="N30" i="2" l="1"/>
  <c r="N15" i="2"/>
  <c r="AQ14" i="2" l="1"/>
  <c r="AQ13" i="2"/>
  <c r="Y13" i="2" s="1"/>
  <c r="N13" i="2" s="1"/>
  <c r="AQ14" i="1" l="1"/>
  <c r="AQ26" i="1" l="1"/>
  <c r="AQ24" i="1"/>
  <c r="AQ23" i="1"/>
  <c r="AQ22" i="1"/>
  <c r="AQ19" i="1"/>
  <c r="AQ18" i="1"/>
  <c r="AQ17" i="1"/>
  <c r="AQ16" i="1"/>
  <c r="AQ15" i="1"/>
  <c r="AQ13" i="1" l="1"/>
  <c r="AQ4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H15" authorId="0" shapeId="0" xr:uid="{00000000-0006-0000-0000-000001000000}">
      <text>
        <r>
          <rPr>
            <b/>
            <sz val="9"/>
            <color indexed="81"/>
            <rFont val="Tahoma"/>
            <family val="2"/>
          </rPr>
          <t>HP:</t>
        </r>
        <r>
          <rPr>
            <sz val="9"/>
            <color indexed="81"/>
            <rFont val="Tahoma"/>
            <family val="2"/>
          </rPr>
          <t xml:space="preserve">
MUJERES Y DEMAS</t>
        </r>
      </text>
    </comment>
    <comment ref="H22" authorId="0" shapeId="0" xr:uid="{00000000-0006-0000-0000-000002000000}">
      <text>
        <r>
          <rPr>
            <b/>
            <sz val="9"/>
            <color indexed="81"/>
            <rFont val="Tahoma"/>
            <family val="2"/>
          </rPr>
          <t>HP:</t>
        </r>
        <r>
          <rPr>
            <sz val="9"/>
            <color indexed="81"/>
            <rFont val="Tahoma"/>
            <family val="2"/>
          </rPr>
          <t xml:space="preserve">
POLITICA PUBLICA DESARROLLO RURAL-PLAN MUNICIPAL DE EXT AGROPECUARIA-PLAN MPAL DESARROLLO AGROPECUARIO</t>
        </r>
      </text>
    </comment>
    <comment ref="H23" authorId="0" shapeId="0" xr:uid="{00000000-0006-0000-0000-000003000000}">
      <text>
        <r>
          <rPr>
            <b/>
            <sz val="9"/>
            <color indexed="81"/>
            <rFont val="Tahoma"/>
            <family val="2"/>
          </rPr>
          <t>HP:</t>
        </r>
        <r>
          <rPr>
            <sz val="9"/>
            <color indexed="81"/>
            <rFont val="Tahoma"/>
            <family val="2"/>
          </rPr>
          <t xml:space="preserve">
PROGRAMAS AGROPECUARIOS A POBLACION VULNERABLE-CONSEJO DES RURAL-FONDO PROYECTOS PRODUCTIVOS-APICULTURA-FOMENTO FRO FENOMENO NATURALES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H17" authorId="0" shapeId="0" xr:uid="{00000000-0006-0000-0100-000001000000}">
      <text>
        <r>
          <rPr>
            <b/>
            <sz val="9"/>
            <color indexed="81"/>
            <rFont val="Tahoma"/>
            <family val="2"/>
          </rPr>
          <t>HP:</t>
        </r>
        <r>
          <rPr>
            <sz val="9"/>
            <color indexed="81"/>
            <rFont val="Tahoma"/>
            <family val="2"/>
          </rPr>
          <t xml:space="preserve">
ACCIONES PARA CONSERVACION, PROTECCION EN ECOSISTEMAS FORESTALES</t>
        </r>
      </text>
    </comment>
    <comment ref="H18" authorId="0" shapeId="0" xr:uid="{00000000-0006-0000-0100-000002000000}">
      <text>
        <r>
          <rPr>
            <b/>
            <sz val="9"/>
            <color indexed="81"/>
            <rFont val="Tahoma"/>
            <family val="2"/>
          </rPr>
          <t>HP:</t>
        </r>
        <r>
          <rPr>
            <sz val="9"/>
            <color indexed="81"/>
            <rFont val="Tahoma"/>
            <family val="2"/>
          </rPr>
          <t xml:space="preserve">
AREAS DE RIOS QUEBRADAS Y CUERPOS DE AGUA PROTEGIDOS</t>
        </r>
      </text>
    </comment>
    <comment ref="H24" authorId="0" shapeId="0" xr:uid="{00000000-0006-0000-0100-000003000000}">
      <text>
        <r>
          <rPr>
            <b/>
            <sz val="9"/>
            <color indexed="81"/>
            <rFont val="Tahoma"/>
            <family val="2"/>
          </rPr>
          <t>HP:</t>
        </r>
        <r>
          <rPr>
            <sz val="9"/>
            <color indexed="81"/>
            <rFont val="Tahoma"/>
            <family val="2"/>
          </rPr>
          <t xml:space="preserve">
ACCIONES PARA LA CONSERVACION DE MICROCUENCAS Y PROTECCION Y REFO DE FUENTES </t>
        </r>
      </text>
    </comment>
    <comment ref="H25" authorId="0" shapeId="0" xr:uid="{00000000-0006-0000-0100-000004000000}">
      <text>
        <r>
          <rPr>
            <b/>
            <sz val="9"/>
            <color indexed="81"/>
            <rFont val="Tahoma"/>
            <family val="2"/>
          </rPr>
          <t>HP:</t>
        </r>
        <r>
          <rPr>
            <sz val="9"/>
            <color indexed="81"/>
            <rFont val="Tahoma"/>
            <family val="2"/>
          </rPr>
          <t xml:space="preserve">
RESERVORIOS DE AGUA CREADO</t>
        </r>
      </text>
    </comment>
    <comment ref="H26" authorId="0" shapeId="0" xr:uid="{00000000-0006-0000-0100-000005000000}">
      <text>
        <r>
          <rPr>
            <b/>
            <sz val="9"/>
            <color indexed="81"/>
            <rFont val="Tahoma"/>
            <family val="2"/>
          </rPr>
          <t>HP:</t>
        </r>
        <r>
          <rPr>
            <sz val="9"/>
            <color indexed="81"/>
            <rFont val="Tahoma"/>
            <family val="2"/>
          </rPr>
          <t xml:space="preserve">
ESTRATEGIAS CON GRUPOS AMBIENTALES CREACION DE VIVEROS ESPECIES NATIVAS PARA REFORESTAR</t>
        </r>
      </text>
    </comment>
    <comment ref="H28" authorId="0" shapeId="0" xr:uid="{00000000-0006-0000-0100-000006000000}">
      <text>
        <r>
          <rPr>
            <b/>
            <sz val="9"/>
            <color indexed="81"/>
            <rFont val="Tahoma"/>
            <family val="2"/>
          </rPr>
          <t>HP:</t>
        </r>
        <r>
          <rPr>
            <sz val="9"/>
            <color indexed="81"/>
            <rFont val="Tahoma"/>
            <family val="2"/>
          </rPr>
          <t xml:space="preserve">
POLITICA DE GESTIÓN AMBIENTAL</t>
        </r>
      </text>
    </comment>
    <comment ref="H30" authorId="0" shapeId="0" xr:uid="{00000000-0006-0000-0100-000007000000}">
      <text>
        <r>
          <rPr>
            <b/>
            <sz val="9"/>
            <color indexed="81"/>
            <rFont val="Tahoma"/>
            <family val="2"/>
          </rPr>
          <t>HP:</t>
        </r>
        <r>
          <rPr>
            <sz val="9"/>
            <color indexed="81"/>
            <rFont val="Tahoma"/>
            <family val="2"/>
          </rPr>
          <t xml:space="preserve">
AGENDA AMBIENTAL</t>
        </r>
      </text>
    </comment>
    <comment ref="H31" authorId="0" shapeId="0" xr:uid="{00000000-0006-0000-0100-000008000000}">
      <text>
        <r>
          <rPr>
            <b/>
            <sz val="9"/>
            <color indexed="81"/>
            <rFont val="Tahoma"/>
            <family val="2"/>
          </rPr>
          <t>HP:</t>
        </r>
        <r>
          <rPr>
            <sz val="9"/>
            <color indexed="81"/>
            <rFont val="Tahoma"/>
            <family val="2"/>
          </rPr>
          <t xml:space="preserve">
ESTRATEGIAS PROYECTOS AMBIENTALES PRAES</t>
        </r>
      </text>
    </comment>
  </commentList>
</comments>
</file>

<file path=xl/sharedStrings.xml><?xml version="1.0" encoding="utf-8"?>
<sst xmlns="http://schemas.openxmlformats.org/spreadsheetml/2006/main" count="503" uniqueCount="249">
  <si>
    <t>NOMBRE DE LA DEPENDENCIA:</t>
  </si>
  <si>
    <t>NOMBRE DIRECTIVO RESPONSABLE:</t>
  </si>
  <si>
    <t>FECHA (DD/MM/AAAA):</t>
  </si>
  <si>
    <t>1- INFORMACION PLAN DE DESARROLLO 2020-2023</t>
  </si>
  <si>
    <t xml:space="preserve">2. PLAN INDICATIVO </t>
  </si>
  <si>
    <t xml:space="preserve">3. PROYECTO DE INVERSION </t>
  </si>
  <si>
    <t xml:space="preserve">4. ACTIVIDADES </t>
  </si>
  <si>
    <t>7.  PRESUPUESTO PROGRAMADO 
(miles de pesos )</t>
  </si>
  <si>
    <t xml:space="preserve">FUENTES DE FINANCIACION ( MILLONES) </t>
  </si>
  <si>
    <t xml:space="preserve">9. RESPONSABLES </t>
  </si>
  <si>
    <t xml:space="preserve">NOMBRE DEL PROYECTO </t>
  </si>
  <si>
    <t>ESTADO DEL PROYECTO EN SUIFP</t>
  </si>
  <si>
    <t xml:space="preserve">CODIGO BPIN </t>
  </si>
  <si>
    <t xml:space="preserve">VALOR TOTAL DEL PROYECTO </t>
  </si>
  <si>
    <t xml:space="preserve">CANTIDAD </t>
  </si>
  <si>
    <t xml:space="preserve">UNIDAD DE MEDIDA </t>
  </si>
  <si>
    <t xml:space="preserve">ENTREGABLE DE LA ACTIVIDAD </t>
  </si>
  <si>
    <t xml:space="preserve">REQUIERE CONTRATO 
SI/NO </t>
  </si>
  <si>
    <t xml:space="preserve">MONTO TOTAL PROGRAMADO
 Miles de pesos) </t>
  </si>
  <si>
    <t>Vigencias futuras</t>
  </si>
  <si>
    <t xml:space="preserve">SECTOR  </t>
  </si>
  <si>
    <t xml:space="preserve">CÓDIGO SECTOR  </t>
  </si>
  <si>
    <t xml:space="preserve">PROGRAMA </t>
  </si>
  <si>
    <t>CÓDIGO PROGRAMA</t>
  </si>
  <si>
    <t xml:space="preserve"> PRODUCTO PDT </t>
  </si>
  <si>
    <t xml:space="preserve">CÓDIGO DE PRODUCTO  </t>
  </si>
  <si>
    <t>INDICADOR DE PRODUCTO</t>
  </si>
  <si>
    <t xml:space="preserve">CODIGO </t>
  </si>
  <si>
    <t xml:space="preserve">TIPO DE ACTIVIDAD (PREVIA ,DE EJECUCION DE LA INVERSION, CIERRE) </t>
  </si>
  <si>
    <t xml:space="preserve">ENE-MAR </t>
  </si>
  <si>
    <t>ABR-JUN</t>
  </si>
  <si>
    <t>JUL-SEP</t>
  </si>
  <si>
    <t>OCT-DIC</t>
  </si>
  <si>
    <t>DESCRIPCION DE ACTIVIDADES  PREVIAS, DURANTE Y CIERRE</t>
  </si>
  <si>
    <t>Documentos de planeación</t>
  </si>
  <si>
    <t xml:space="preserve">Estrategias implementadas </t>
  </si>
  <si>
    <t>Estrategias implementadas</t>
  </si>
  <si>
    <t>PLAN DE ACCIÓN:</t>
  </si>
  <si>
    <t>ALCALDÍA CARMEN DE APICALÁ- TOLIMA</t>
  </si>
  <si>
    <t xml:space="preserve">6. PROGRAMACION FISICA  y FINANCIERA (PAGOS) </t>
  </si>
  <si>
    <t>LÍNEA ESTRATÉGICA</t>
  </si>
  <si>
    <t xml:space="preserve">Documentos de lineamientos técnicos elaborados </t>
  </si>
  <si>
    <t xml:space="preserve">POR UN FUTURO CON DESARROLLO ECONÓMICO SOSTENIBLE </t>
  </si>
  <si>
    <t>AGRICULTURA Y DESARROLLO RURAL</t>
  </si>
  <si>
    <t>POR UN SECTOR AGROPECUARIO COMPETITIVO E INNOVADOR</t>
  </si>
  <si>
    <t xml:space="preserve">CESAR AUGUSTO ROJAS GARCÍA </t>
  </si>
  <si>
    <t xml:space="preserve">Servicio de apoyo financiero para educación en carreras agropecuarias o afines </t>
  </si>
  <si>
    <t xml:space="preserve">Servicio de asistencia técnica agropecuaria dirigida a pequeños productores </t>
  </si>
  <si>
    <t xml:space="preserve">Servicio de asesoría para el fortalecimiento de la asociatividad </t>
  </si>
  <si>
    <t xml:space="preserve">Servicio de educación informal en temas administrativos y de gestión financiera a pequeños productores </t>
  </si>
  <si>
    <t xml:space="preserve">Servicio de apoyo para el fomento organizativo de la Agricultura Campesina, Familiar y Comunitaria </t>
  </si>
  <si>
    <t xml:space="preserve">Servicio de acompañamiento productivo y empresarial </t>
  </si>
  <si>
    <t xml:space="preserve">Servicio de educación informal en Buenas Prácticas Agrícolas y producción sostenible </t>
  </si>
  <si>
    <t xml:space="preserve">Servicio de apoyo a la comercialización </t>
  </si>
  <si>
    <t xml:space="preserve">Servicio de apoyo financiero para la formalización de la propiedad </t>
  </si>
  <si>
    <t>Servicio de apoyo para el fomento de la formalidad</t>
  </si>
  <si>
    <t xml:space="preserve">Servicio de apoyo financiero para la participación en Ferias nacionales e internacionales </t>
  </si>
  <si>
    <t xml:space="preserve">Servicio de análisis y diagnóstico sanitario, fitosanitario e inocuidad </t>
  </si>
  <si>
    <t xml:space="preserve">Servicio de atención a brotes poblacionales de plagas en cultivos </t>
  </si>
  <si>
    <t xml:space="preserve">Servicio de divulgación del riesgo sanitario y fitosanitario </t>
  </si>
  <si>
    <t xml:space="preserve">Servicio de Educación Informal en Extensión Agropecuaria </t>
  </si>
  <si>
    <t xml:space="preserve">Servicio de conservación y mantenimiento de especies animales, vegetales y microbiales en bancos de germoplasma </t>
  </si>
  <si>
    <t xml:space="preserve">Servicio de análisis de Información para la planificación pesquera y de la acuicultura </t>
  </si>
  <si>
    <t xml:space="preserve">Servicio de apoyo técnico para el uso eficiente de recursos naturales en ecosistemas estratégicos </t>
  </si>
  <si>
    <t xml:space="preserve">Alevinos </t>
  </si>
  <si>
    <t>Centros de acopio adecuados</t>
  </si>
  <si>
    <t xml:space="preserve">Cuartos Fríos adecuados </t>
  </si>
  <si>
    <t>Plantas de beneficio animal con mantenimiento</t>
  </si>
  <si>
    <t xml:space="preserve">Servicio de promoción al consumo </t>
  </si>
  <si>
    <t>Plazas de mercado mantenida</t>
  </si>
  <si>
    <t xml:space="preserve">Jóvenes rurales apoyados para el acceso a la educación superior en temas agropecuarios </t>
  </si>
  <si>
    <t xml:space="preserve">Pequeños productores rurales asistidos técnicamente </t>
  </si>
  <si>
    <t xml:space="preserve">Asociaciones fortalecidas </t>
  </si>
  <si>
    <t xml:space="preserve">Personas capacitadas  </t>
  </si>
  <si>
    <t xml:space="preserve">Procesos productivos beneficiados </t>
  </si>
  <si>
    <t xml:space="preserve">Personas capacitadas </t>
  </si>
  <si>
    <t xml:space="preserve">Organizaciones de productores formales apoyadas </t>
  </si>
  <si>
    <t xml:space="preserve">Productores apoyados para la participación en mercados campesinos </t>
  </si>
  <si>
    <t xml:space="preserve">Documentos de planeación elaborados </t>
  </si>
  <si>
    <t xml:space="preserve">Predios formalizados o regularizados para el desarrollo rural </t>
  </si>
  <si>
    <t xml:space="preserve">Personas sensibilizadas en la formalización  </t>
  </si>
  <si>
    <t xml:space="preserve">Participaciones en ferias nacionales e internacionales </t>
  </si>
  <si>
    <t xml:space="preserve">Análisis y diagnósticos realizados </t>
  </si>
  <si>
    <t xml:space="preserve">Brotes de plagas controlados </t>
  </si>
  <si>
    <t>Plan de comunicación de riesgos sanitarios y fitosanitarios implementado</t>
  </si>
  <si>
    <t xml:space="preserve">Capacitaciones realizadas  en Extensión Agropecuaria </t>
  </si>
  <si>
    <t xml:space="preserve">Recursos genéticos Conservados y mantenidos en los bancos </t>
  </si>
  <si>
    <t xml:space="preserve">Análisis generados </t>
  </si>
  <si>
    <t>Servicio de atención a brotes de enfermedades en animales</t>
  </si>
  <si>
    <t xml:space="preserve">Brotes de enfermedades animales controlados </t>
  </si>
  <si>
    <t xml:space="preserve">Personas apoyadas </t>
  </si>
  <si>
    <t xml:space="preserve">alevinos utilizados en actividades de repoblamiento </t>
  </si>
  <si>
    <t xml:space="preserve">Plantas de beneficio animal con mantenimiento  </t>
  </si>
  <si>
    <t xml:space="preserve">Cadenas productivas apoyadas con servicio de promoción al consumo </t>
  </si>
  <si>
    <t xml:space="preserve">Plazas de mercado mantenida </t>
  </si>
  <si>
    <t>ASISTENCIA TÉCNICA Y APOYO AL SECTOR AGROPECUARIO DEL MUNICIPIO DE CARMEN DE APICALÁ, TOLIMA</t>
  </si>
  <si>
    <t>APOYO PARA EL FOMENTO DE LA FORMALIDAD EN EL MUNICIPIO DE CARMEN DE APICALÁ, TOLIMA</t>
  </si>
  <si>
    <t>APOYO EN LA PARTICIPACIÓN DE MERCADOS Y FERIAS DEL SECTOR AGROPECUARIO DEL MUNICIPIO DE CARMEN DE APICALÁ, TOLIMA</t>
  </si>
  <si>
    <t>APOYO A LAS ACCIONES DE SANIDAD AGROPECUARIA E INOCUIDAD AGROALIMENTARIA DEL MUNICIPIO DE CARMEN DE APICALÁ, TOLIMA</t>
  </si>
  <si>
    <t>APOYO AL FOMENTO E INCORPORACIÓN DE LA CIENCIA, LA TECNOLOGÍA E INNOVACIÓN EN EL MUNICIPIO DE CARMEN DE APICALÁ, TOLIMA</t>
  </si>
  <si>
    <t>FORTALECIMIENTO DE LA INFRAESTRUCTURA PRODUCTIVA Y COMERCIALIZACIÓN AGROPECUARIA DEL MUNICIPIO DE CARMEN DE APICALÁ, TOLIMA</t>
  </si>
  <si>
    <t>POR UN TERRITORIO AMBIENTAL CONSERVADO</t>
  </si>
  <si>
    <t>AMBIENTE Y DESARROLLO SOSTENIBLE</t>
  </si>
  <si>
    <t>POR LA CONSERVACIÓN SOSTENIBLE DE LOS ECOSISTEMAS</t>
  </si>
  <si>
    <t xml:space="preserve">Servicio de vigilancia de la calidad del aire </t>
  </si>
  <si>
    <t xml:space="preserve">Documentos de estudios técnicos para el fortalecimiento del desempeño ambiental de los sectores productivos </t>
  </si>
  <si>
    <t xml:space="preserve">Servicio de restauración de ecosistemas </t>
  </si>
  <si>
    <t xml:space="preserve">Servicio de educación informal en el marco de la conservación de la biodiversidad y los Servicio ecostémicos </t>
  </si>
  <si>
    <t xml:space="preserve">Servicio de protección de ecosistemas </t>
  </si>
  <si>
    <t xml:space="preserve">Servicio apoyo financiero para la implementación de esquemas de pago por Servicio ambientales </t>
  </si>
  <si>
    <t xml:space="preserve">Infraestructura ecoturística construida </t>
  </si>
  <si>
    <t xml:space="preserve">Servicio de modelación hidráulica </t>
  </si>
  <si>
    <t>Servicio de modelación hidrológica</t>
  </si>
  <si>
    <t xml:space="preserve">Servicio de asistencia técnica para la implementación de lineamientos sobre el mejoramiento de la calidad del recurso hídrico </t>
  </si>
  <si>
    <t>Servicio de asistencia técnica para la implementación de lineamientos sobre el mejoramiento de la calidad del recurso hídrico</t>
  </si>
  <si>
    <t xml:space="preserve">Servicio de asistencia técnica para la promoción del uso eficiente y ahorro del agua </t>
  </si>
  <si>
    <t xml:space="preserve">Servicio de educación para el trabajo en el marco de la información y el conocimiento ambiental </t>
  </si>
  <si>
    <t xml:space="preserve">Documentos de política para la gestión de  la información y el conocimiento ambiental </t>
  </si>
  <si>
    <t xml:space="preserve">Servicio de apoyo financiero a emprendimientos </t>
  </si>
  <si>
    <t xml:space="preserve">Documentos de lineamientos técnicos para el desarrollo de la política ambiental </t>
  </si>
  <si>
    <t xml:space="preserve">Servicio de divulgación de la información de la política nacional de educación ambiental y participación </t>
  </si>
  <si>
    <t xml:space="preserve">Servicio de generación de alertas tempranas para la gestión del riesgo de desastres </t>
  </si>
  <si>
    <t xml:space="preserve">Obras de infraestructura para mitigación y atención a desastres </t>
  </si>
  <si>
    <t xml:space="preserve">Servicio de divulgación de la información en gestión del cambio climático para un desarrollo bajo en carbono y resiliente al clima </t>
  </si>
  <si>
    <t>Documentos de planeación para la gestión del cambio climático y un desarrollo bajo en carbono y resiliente al clima</t>
  </si>
  <si>
    <t xml:space="preserve">Servicio de educación formal en gestión del cambio climático para un desarrollo bajo en carbono y resiliente al clima </t>
  </si>
  <si>
    <t xml:space="preserve">Documentos de lineamientos técnicos para la gestión del cambio climático y un desarrollo bajo en carbono y resiliente al clima </t>
  </si>
  <si>
    <t xml:space="preserve">Servicio de identificaciónde sitios generadores de gases efecto invernadero </t>
  </si>
  <si>
    <t xml:space="preserve">Estufas ecoeficientes </t>
  </si>
  <si>
    <t xml:space="preserve">Campaña de monitoreo de calidad del aire realizadas </t>
  </si>
  <si>
    <t xml:space="preserve">Documentos de estudios técnicos con la evaluación ambiental estratégica realizados </t>
  </si>
  <si>
    <t xml:space="preserve">Áreas en proceso de restauración </t>
  </si>
  <si>
    <t xml:space="preserve">Áreas en proceso restauración en mantenimiento </t>
  </si>
  <si>
    <t xml:space="preserve">Talleres realizados  </t>
  </si>
  <si>
    <t xml:space="preserve">Áreas de ecosistemas protegidas </t>
  </si>
  <si>
    <t>Áreas con esquemas de Pago por Servicios Ambientales implementados</t>
  </si>
  <si>
    <t xml:space="preserve">Infraestructura ecoturística construida  </t>
  </si>
  <si>
    <t>Áreas de ecosistemas protegidas</t>
  </si>
  <si>
    <t xml:space="preserve">Modelos hidráulicos implementados </t>
  </si>
  <si>
    <t xml:space="preserve">Modelos hidrológicos implementados </t>
  </si>
  <si>
    <t xml:space="preserve">Proyectos  para el mejoramiento de la calidad del recurso hídrico formulados </t>
  </si>
  <si>
    <t xml:space="preserve">Proyectos para la promoción del uso eficiente y ahorro del agua formulados   </t>
  </si>
  <si>
    <t xml:space="preserve">Alianzas estratégicas ambientales realizadas </t>
  </si>
  <si>
    <t xml:space="preserve">Documentos de Política elaborados </t>
  </si>
  <si>
    <t xml:space="preserve">Emprendimientos apoyados  </t>
  </si>
  <si>
    <t xml:space="preserve">Estrategias educativo ambientales y de participación implementadas  </t>
  </si>
  <si>
    <t>Eventos de educación y participación realizados</t>
  </si>
  <si>
    <t xml:space="preserve">Sistemas de alertas tempranas para la gestión del riesgo de desastres diseñados </t>
  </si>
  <si>
    <t xml:space="preserve">Obras de infraestructura para mitigación y atención a desastres realizadas  </t>
  </si>
  <si>
    <t xml:space="preserve">Campañas de información en gestión de cambio climático realizadas </t>
  </si>
  <si>
    <t>Piezas de comunicación sobre gestión de cambio climático editadas</t>
  </si>
  <si>
    <t>Documentos de planeación con la propuesta de acciones de mitigación y adaptación al cambio climático diseñados</t>
  </si>
  <si>
    <t xml:space="preserve">Número de programas formulados </t>
  </si>
  <si>
    <t xml:space="preserve">Documentos de lineamientos técnicos para la implementación de las acciones de mitigación y adaptación de los territorios diseñados  </t>
  </si>
  <si>
    <t xml:space="preserve">Inventario de fuentes fijas que presentan combustión incompleta realizado </t>
  </si>
  <si>
    <t>APOYO QUE DEN GARANTIA AL DESEMPEÑO AMBIENTAL Y LA CALIDAD DEL AIRE DEL MUNICIPIO DE CARMEN DE APICALÁ, TOLIMA</t>
  </si>
  <si>
    <t>FORTALECIMIENTO DE LA GESTIÓN INTEGRAL DEL RECURSO HÍDRICO DEL MUNICIPIO DE CARMEN DE APICALÁ, TOLIMA</t>
  </si>
  <si>
    <t>CONSERVACIÓN, RECUPERACIÓN Y PROTECCIÓN DE RECURSOS NATURALES DEL MUNICIPIO DE CARMEN DE APICALÁ, TOLIMA</t>
  </si>
  <si>
    <t>APOYO A LAS ACCIONES DE EDUCACIÓN AMBIENTAL DEL MUNICIPIO DE CARMEN DE APICALÁ, TOLIMA</t>
  </si>
  <si>
    <t>MPLEMENTACIÓN DE ACCIONES DE LA GESTIÓN AMBIENTAL DEL CAMBIO CLIMÁTICO PARA UN DESARROLLO BAJO DE CARBONO Y RESILIENTE AL CLIMA DEL MUNICIPIO DE CARMEN DE APICALÁ, TOLIMA</t>
  </si>
  <si>
    <t xml:space="preserve">Estufas ecoeficientes instaladas y en operación </t>
  </si>
  <si>
    <t xml:space="preserve">Dependencia o unidad ejecutora Y la persona responsable </t>
  </si>
  <si>
    <t xml:space="preserve">Realizar campañas de prevención y contaminación del aire del municipio </t>
  </si>
  <si>
    <t>Número</t>
  </si>
  <si>
    <t>Registro fotografico</t>
  </si>
  <si>
    <t>SI</t>
  </si>
  <si>
    <t xml:space="preserve">Realizar la identificación de áreas y lugares degradados y afectadas para rehabilitar y restarurar con vegetacion nativa </t>
  </si>
  <si>
    <t>Contrato y Registro Fotografico</t>
  </si>
  <si>
    <t xml:space="preserve">Realizar el mantenimiento de áreas y lugares degradados y afectadas para rehabilitar y restarurar con vegetacion nativa </t>
  </si>
  <si>
    <t xml:space="preserve">Realizar talleres de educación para la conservación y protección de ecosistemas forestales del municipio </t>
  </si>
  <si>
    <t>Realizar jornadas de descontaminación y protección de ríos, quebradas y cuerpos de agua en el municipio</t>
  </si>
  <si>
    <t xml:space="preserve">Realizar compra de predios para la protección y conservación delas diferentes  ecosistemas protegidos del municipio </t>
  </si>
  <si>
    <t>Identificar en las quebradas y cuerpos de agua del municipio las fallas en los canales que llegaran a presentar riesgo de desbordamiento e inundaciones en sus alrededores</t>
  </si>
  <si>
    <t>Registro Fotografico. Estudios</t>
  </si>
  <si>
    <t>Realizar jornadas de descontaminación y protección de ríos, quebradas y cuerpos de agua, así como reforestación a sus alrededores en el municipio</t>
  </si>
  <si>
    <t xml:space="preserve">Identificar nuevos predios con el fin de realizar la compra de estos para su protección y conservación </t>
  </si>
  <si>
    <t xml:space="preserve">Trabajar en conjunto con los grupos ambientales para las jornadas de socializacion en protección y conservación del medio ambiente </t>
  </si>
  <si>
    <t>Identificar aquellos proyectos de emprendimiento en materia ambiental para brindar apoyo profesional y técnico</t>
  </si>
  <si>
    <t>Porcentaje</t>
  </si>
  <si>
    <t xml:space="preserve">Proyectos </t>
  </si>
  <si>
    <t>NO</t>
  </si>
  <si>
    <t xml:space="preserve">Trabajar en el desarrollo y ejecución de los PRAES identificados </t>
  </si>
  <si>
    <t xml:space="preserve">Registro Fotografico. Listas de asistencia </t>
  </si>
  <si>
    <t>Diseñar las diferentes activiadda a realizar en la vigencia en materia ambiental y de cambio climatico</t>
  </si>
  <si>
    <t xml:space="preserve">Número </t>
  </si>
  <si>
    <t xml:space="preserve">Agenda Ambiental </t>
  </si>
  <si>
    <t>Brindar apoyo profesional y técnica en las jornadas de socializacion ambiental con las escuelas y colegios para así identificar los proyectos ambientales educativos</t>
  </si>
  <si>
    <t>Lista de asistencia, registro fotografico</t>
  </si>
  <si>
    <t xml:space="preserve">Realizar jornadas de socialización y capacitación en temas de protección y conservación del medio ambiente </t>
  </si>
  <si>
    <t>Identificar áreas en la zona rural que tiendan a presentar riesgos de desastres para así prevenir desastres naturales</t>
  </si>
  <si>
    <t>Registro fotográfico</t>
  </si>
  <si>
    <t xml:space="preserve">Realizar jornadas de capacitacion y sensibilización en la gestión del cambio climático </t>
  </si>
  <si>
    <t xml:space="preserve">Diseñar piezas y poster publicitarios en temas de gestión del cambio climatico para ser publicadas en las redes sociales de la Alcaldía </t>
  </si>
  <si>
    <t>Piezas publicitarias</t>
  </si>
  <si>
    <t xml:space="preserve">Acompañar a la Secretaria de Planeación en la elaboración de los lineamientos técnicos para la ejecución de las acciones de mitigación de los eventos del cambio climatico presentados en la zona rural del municipio </t>
  </si>
  <si>
    <t xml:space="preserve">Documentos </t>
  </si>
  <si>
    <t xml:space="preserve">Acompañar a la Secretaria de Planeación en la elaboración de los lineamientos técnicos para la implementación de las acciones de mitigación y adaptación de los territorios presentados en el municipio </t>
  </si>
  <si>
    <t xml:space="preserve">Elaborar el proyecto para la puesta en marcha de los lugares donde se pueda realizar la instalación y operación de estufas ecoeficientes en la zona rural </t>
  </si>
  <si>
    <t xml:space="preserve">Porcentaje </t>
  </si>
  <si>
    <t>Proyecto</t>
  </si>
  <si>
    <t>Trabajar en conunto con la Secretaria de Desarrollo y Educación para que los Jóvenes pueden acceder a la oferta educativa por parte del SENA y demas Instituciones Privadas en temas agropecuarios</t>
  </si>
  <si>
    <t>Oficios, Certificados, Bases de datos</t>
  </si>
  <si>
    <t>Listas de asistencia, Registro Fotográfico</t>
  </si>
  <si>
    <t xml:space="preserve">Brindar asistencia técnica a todos los pequeños productores identificados en el Municipio </t>
  </si>
  <si>
    <t xml:space="preserve">Apoyar a los asociaciones identificadas del municipio en sus proyectos productivos o ideas de neogico </t>
  </si>
  <si>
    <t xml:space="preserve">Realizar jornadas de capacitaciones a los pequeños agropecuarios en temas administrativos y financieros </t>
  </si>
  <si>
    <t>Contrato, Registro fotográfico</t>
  </si>
  <si>
    <t xml:space="preserve">Contratar el suministro de alimentos y medicamentos  para el fortalecimiento de las pequeñas productores </t>
  </si>
  <si>
    <t>Fortalecimiento a los pequeños productores en sus procesos productivos  del municipio de Carmen de Apicala.</t>
  </si>
  <si>
    <t>Capacitacion en buenas paracticas y comercializacion de las producciones apicolas del municipio.</t>
  </si>
  <si>
    <t>Realizar jornadas de participacion y elaboracion de los mercados campesinos en el municipio de Carmen de Apicala</t>
  </si>
  <si>
    <t>X</t>
  </si>
  <si>
    <t xml:space="preserve">Realizar la actualización del Plan Municipal de Desarrollo Agropecuario y Plan Municipal de Extensión Agropecuaria del Municipio </t>
  </si>
  <si>
    <t xml:space="preserve">Planes elaborados </t>
  </si>
  <si>
    <t xml:space="preserve">Prestar los servicios profesionales de apoyo y acompañamiento a la gestion al sector agropecuario del municipío de Carmen de Apicala. </t>
  </si>
  <si>
    <t>Solicitar apoyo al Ministerio de Agricultura con el fin de promover el acceso a la propiedad de los predios rurales y mejorar la calidad de vida de los campesinos</t>
  </si>
  <si>
    <t>Oficios, Bases de datos</t>
  </si>
  <si>
    <t xml:space="preserve">Brindar apoyo comercial  a los pequeños agropecuarios para que participen en las diferentes ferias departamental y nacionales </t>
  </si>
  <si>
    <t>Brindar apoyo profesional veterinario y agricola en los análisis y diagnósticos sanitarios y fitosanitarios que se requieran para el bien de los productores agropecuarios</t>
  </si>
  <si>
    <t xml:space="preserve">Contrato, Documentos </t>
  </si>
  <si>
    <t>Brindar apoyo profesional veterinario y agricola en los diferentes brotes de enfermedas  plagas que se presenten en la población agropecuaria</t>
  </si>
  <si>
    <t>Realizar capacitaciones en extensión agropecuaria y ofrecer la Inscripción en el Registro Nacional de Extensión Agropecuaria</t>
  </si>
  <si>
    <t xml:space="preserve">Realizar proceso de contratación para la conservación y mantenimiento de especies vegetales en el vivero y ejecución del Programa de Inseminación Artificial Bovina </t>
  </si>
  <si>
    <t xml:space="preserve">Brindar asistencia técnica en el uso eficiente de los recursos naturales en ecosistemas estratégicos en el desarrollo de sus actividades agropecuarias </t>
  </si>
  <si>
    <t>Contrato</t>
  </si>
  <si>
    <t xml:space="preserve">Realizar el proceso de contratación para el mantenimiento de la Plaza de Mercado y Centro de Acopio  Municipal </t>
  </si>
  <si>
    <r>
      <t xml:space="preserve">UNIDAD MUNICIPAL DE ASISTENCIA TECNICA AGROPECUARIA - </t>
    </r>
    <r>
      <rPr>
        <b/>
        <sz val="11"/>
        <color theme="1"/>
        <rFont val="Century Gothic"/>
        <family val="2"/>
      </rPr>
      <t>UMATA</t>
    </r>
  </si>
  <si>
    <t>META 2024 (1ER SEMESTRE)</t>
  </si>
  <si>
    <t>Recursos propios 2024</t>
  </si>
  <si>
    <t>SGP Educación 2024</t>
  </si>
  <si>
    <t xml:space="preserve"> SGP Salud 2024</t>
  </si>
  <si>
    <t>SGP APSB 2024</t>
  </si>
  <si>
    <t>SGP Cultura 2024</t>
  </si>
  <si>
    <t>SGP Deporte 2024</t>
  </si>
  <si>
    <t>SGP Libre Inversión 2024</t>
  </si>
  <si>
    <t>SGP Libre Destinación 42% Mpios 4, 5 y 6 Cat 2024</t>
  </si>
  <si>
    <t>SGP Alimentación Escolar 2024</t>
  </si>
  <si>
    <t>SGP Municipios Río Magdalena 2024</t>
  </si>
  <si>
    <t>SGP Primera Infancia 2024</t>
  </si>
  <si>
    <t xml:space="preserve"> Regalías 2024</t>
  </si>
  <si>
    <t>Cofinanciación Departamento 2024</t>
  </si>
  <si>
    <t>Cofinanciación Nación 2024</t>
  </si>
  <si>
    <t>Crédito 2024</t>
  </si>
  <si>
    <t>Otros 2024</t>
  </si>
  <si>
    <t>Total  2024</t>
  </si>
  <si>
    <t>OK</t>
  </si>
  <si>
    <t xml:space="preserve">CRISTINA ISABEL GOMEZ GUERRA </t>
  </si>
  <si>
    <t>CRITINA ISABEL GOMEZ GUERRA - Directora UMATA</t>
  </si>
  <si>
    <t xml:space="preserve">Servicio de asistencia técnica para la implementación de las estrategias educativo ambientales y de participación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</si>
</sst>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43" formatCode="_-* #,##0.00_-;\-* #,##0.00_-;_-* &quot;-&quot;??_-;_-@_-"/>
  </numFmts>
  <fonts count="20" x14ac:knownFonts="1">
    <font>
      <sz val="11"/>
      <color theme="1"/>
      <name val="Calibri"/>
      <family val="2"/>
      <scheme val="minor"/>
    </font>
    <font>
      <sz val="11"/>
      <color theme="1"/>
      <name val="Calibri"/>
      <family val="2"/>
      <scheme val="minor"/>
    </font>
    <font>
      <sz val="10"/>
      <color theme="1"/>
      <name val="Century Gothic"/>
      <family val="2"/>
    </font>
    <font>
      <b/>
      <sz val="10"/>
      <color theme="1"/>
      <name val="Century Gothic"/>
      <family val="2"/>
    </font>
    <font>
      <b/>
      <sz val="10"/>
      <color theme="0"/>
      <name val="Century Gothic"/>
      <family val="2"/>
    </font>
    <font>
      <b/>
      <sz val="11"/>
      <color theme="0"/>
      <name val="Century Gothic"/>
      <family val="2"/>
    </font>
    <font>
      <b/>
      <sz val="10"/>
      <name val="Century Gothic"/>
      <family val="2"/>
    </font>
    <font>
      <sz val="10"/>
      <name val="Century Gothic"/>
      <family val="2"/>
    </font>
    <font>
      <b/>
      <sz val="11"/>
      <color theme="3" tint="-0.249977111117893"/>
      <name val="Century Gothic"/>
      <family val="2"/>
    </font>
    <font>
      <sz val="11"/>
      <color theme="1"/>
      <name val="Century Gothic"/>
      <family val="2"/>
    </font>
    <font>
      <b/>
      <sz val="11"/>
      <color theme="1"/>
      <name val="Century Gothic"/>
      <family val="2"/>
    </font>
    <font>
      <b/>
      <sz val="9"/>
      <color indexed="81"/>
      <name val="Tahoma"/>
      <family val="2"/>
    </font>
    <font>
      <sz val="9"/>
      <color indexed="81"/>
      <name val="Tahoma"/>
      <family val="2"/>
    </font>
    <font>
      <sz val="11"/>
      <color theme="1"/>
      <name val="Calibri Light"/>
      <family val="2"/>
      <scheme val="major"/>
    </font>
    <font>
      <b/>
      <sz val="10"/>
      <name val="Calibri Light"/>
      <family val="2"/>
      <scheme val="major"/>
    </font>
    <font>
      <b/>
      <sz val="10"/>
      <color theme="1"/>
      <name val="Calibri Light"/>
      <family val="2"/>
      <scheme val="major"/>
    </font>
    <font>
      <b/>
      <sz val="10"/>
      <color theme="3" tint="-0.249977111117893"/>
      <name val="Calibri Light"/>
      <family val="2"/>
      <scheme val="major"/>
    </font>
    <font>
      <b/>
      <sz val="10"/>
      <color theme="0"/>
      <name val="Calibri Light"/>
      <family val="2"/>
      <scheme val="major"/>
    </font>
    <font>
      <sz val="11"/>
      <color rgb="FF006100"/>
      <name val="Calibri"/>
      <family val="2"/>
      <scheme val="minor"/>
    </font>
    <font>
      <sz val="11"/>
      <color rgb="FF9C0006"/>
      <name val="Calibri"/>
      <family val="2"/>
      <scheme val="minor"/>
    </font>
  </fonts>
  <fills count="23">
    <fill>
      <patternFill patternType="none"/>
    </fill>
    <fill>
      <patternFill patternType="gray125"/>
    </fill>
    <fill>
      <patternFill patternType="solid">
        <fgColor rgb="FF00B050"/>
        <bgColor indexed="64"/>
      </patternFill>
    </fill>
    <fill>
      <patternFill patternType="solid">
        <fgColor theme="8" tint="-0.499984740745262"/>
        <bgColor indexed="64"/>
      </patternFill>
    </fill>
    <fill>
      <patternFill patternType="solid">
        <fgColor theme="2" tint="-0.749992370372631"/>
        <bgColor indexed="64"/>
      </patternFill>
    </fill>
    <fill>
      <patternFill patternType="solid">
        <fgColor rgb="FFFFC000"/>
        <bgColor indexed="64"/>
      </patternFill>
    </fill>
    <fill>
      <patternFill patternType="solid">
        <fgColor theme="5"/>
        <bgColor indexed="64"/>
      </patternFill>
    </fill>
    <fill>
      <patternFill patternType="solid">
        <fgColor theme="6" tint="-0.49998474074526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theme="0"/>
        <bgColor theme="4" tint="0.79998168889431442"/>
      </patternFill>
    </fill>
    <fill>
      <patternFill patternType="solid">
        <fgColor rgb="FFFFFF00"/>
        <bgColor indexed="64"/>
      </patternFill>
    </fill>
    <fill>
      <patternFill patternType="solid">
        <fgColor rgb="FFFFFF00"/>
        <bgColor theme="4" tint="0.79998168889431442"/>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theme="5" tint="0.79998168889431442"/>
        <bgColor indexed="65"/>
      </patternFill>
    </fill>
    <fill>
      <patternFill patternType="solid">
        <fgColor theme="5" tint="0.79998168889431442"/>
        <bgColor theme="4" tint="0.79998168889431442"/>
      </patternFill>
    </fill>
    <fill>
      <patternFill patternType="solid">
        <fgColor theme="5"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B050"/>
      </left>
      <right/>
      <top/>
      <bottom style="thin">
        <color theme="0"/>
      </bottom>
      <diagonal/>
    </border>
    <border>
      <left/>
      <right style="thin">
        <color indexed="64"/>
      </right>
      <top/>
      <bottom style="thin">
        <color theme="0"/>
      </bottom>
      <diagonal/>
    </border>
    <border>
      <left style="thin">
        <color rgb="FF00B050"/>
      </left>
      <right/>
      <top style="thin">
        <color theme="0"/>
      </top>
      <bottom style="thin">
        <color theme="0"/>
      </bottom>
      <diagonal/>
    </border>
    <border>
      <left/>
      <right style="thin">
        <color indexed="64"/>
      </right>
      <top style="thin">
        <color theme="0"/>
      </top>
      <bottom style="thin">
        <color theme="0"/>
      </bottom>
      <diagonal/>
    </border>
    <border>
      <left style="thin">
        <color rgb="FF00B050"/>
      </left>
      <right/>
      <top style="thin">
        <color theme="0"/>
      </top>
      <bottom/>
      <diagonal/>
    </border>
    <border>
      <left/>
      <right style="thin">
        <color indexed="64"/>
      </right>
      <top style="thin">
        <color theme="0"/>
      </top>
      <bottom/>
      <diagonal/>
    </border>
  </borders>
  <cellStyleXfs count="5">
    <xf numFmtId="0" fontId="0" fillId="0" borderId="0"/>
    <xf numFmtId="43" fontId="1" fillId="0" borderId="0" applyFont="0" applyFill="0" applyBorder="0" applyAlignment="0" applyProtection="0"/>
    <xf numFmtId="42" fontId="1" fillId="0" borderId="0" applyFont="0" applyFill="0" applyBorder="0" applyAlignment="0" applyProtection="0"/>
    <xf numFmtId="0" fontId="18" fillId="17" borderId="0" applyNumberFormat="0" applyBorder="0" applyAlignment="0" applyProtection="0"/>
    <xf numFmtId="0" fontId="19" fillId="18" borderId="0" applyNumberFormat="0" applyBorder="0" applyAlignment="0" applyProtection="0"/>
  </cellStyleXfs>
  <cellXfs count="102">
    <xf numFmtId="0" fontId="0" fillId="0" borderId="0" xfId="0"/>
    <xf numFmtId="0" fontId="2" fillId="0" borderId="0" xfId="0" applyFont="1"/>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vertical="top"/>
    </xf>
    <xf numFmtId="0" fontId="7" fillId="14" borderId="1" xfId="0" applyFont="1" applyFill="1" applyBorder="1" applyAlignment="1">
      <alignment horizontal="justify" vertical="center" wrapText="1"/>
    </xf>
    <xf numFmtId="0" fontId="2" fillId="0" borderId="0" xfId="0" applyFont="1" applyAlignment="1">
      <alignment horizontal="center" vertical="center"/>
    </xf>
    <xf numFmtId="9" fontId="2" fillId="0" borderId="1" xfId="0" applyNumberFormat="1" applyFont="1" applyBorder="1" applyAlignment="1">
      <alignment horizontal="center" vertical="center"/>
    </xf>
    <xf numFmtId="0" fontId="2" fillId="0" borderId="0" xfId="0" applyFont="1" applyAlignment="1">
      <alignment vertical="center"/>
    </xf>
    <xf numFmtId="0" fontId="7" fillId="14" borderId="1" xfId="0" applyFont="1" applyFill="1" applyBorder="1" applyAlignment="1">
      <alignment horizontal="center" vertical="center" wrapText="1"/>
    </xf>
    <xf numFmtId="0" fontId="2" fillId="0" borderId="1" xfId="0" applyFont="1" applyBorder="1" applyAlignment="1">
      <alignment horizontal="justify" vertical="center" wrapText="1"/>
    </xf>
    <xf numFmtId="42" fontId="4" fillId="13" borderId="1" xfId="2" applyFont="1" applyFill="1" applyBorder="1" applyAlignment="1" applyProtection="1">
      <alignment horizontal="center" vertical="center" wrapText="1"/>
      <protection locked="0"/>
    </xf>
    <xf numFmtId="0" fontId="7" fillId="14" borderId="2"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7" fillId="8" borderId="1" xfId="0" applyFont="1" applyFill="1" applyBorder="1" applyAlignment="1" applyProtection="1">
      <alignment horizontal="center" vertical="center" wrapText="1"/>
      <protection locked="0"/>
    </xf>
    <xf numFmtId="17" fontId="17" fillId="8" borderId="1" xfId="0" applyNumberFormat="1" applyFont="1" applyFill="1" applyBorder="1" applyAlignment="1" applyProtection="1">
      <alignment horizontal="center" vertical="center" wrapText="1"/>
      <protection locked="0"/>
    </xf>
    <xf numFmtId="43" fontId="17" fillId="9" borderId="1" xfId="1" applyFont="1" applyFill="1" applyBorder="1" applyAlignment="1" applyProtection="1">
      <alignment horizontal="center" vertical="center" wrapText="1"/>
      <protection locked="0"/>
    </xf>
    <xf numFmtId="0" fontId="16" fillId="12" borderId="1" xfId="0" applyFont="1" applyFill="1" applyBorder="1" applyAlignment="1">
      <alignment horizontal="center" vertical="center" wrapText="1"/>
    </xf>
    <xf numFmtId="3" fontId="2" fillId="15" borderId="1" xfId="0" applyNumberFormat="1" applyFont="1" applyFill="1" applyBorder="1" applyAlignment="1">
      <alignment horizontal="center" vertical="center"/>
    </xf>
    <xf numFmtId="0" fontId="7" fillId="16" borderId="1" xfId="0" applyFont="1" applyFill="1" applyBorder="1" applyAlignment="1">
      <alignment horizontal="justify" vertical="top" wrapText="1"/>
    </xf>
    <xf numFmtId="0" fontId="2" fillId="15" borderId="1" xfId="0" applyFont="1" applyFill="1" applyBorder="1" applyAlignment="1">
      <alignment horizontal="center" vertical="center"/>
    </xf>
    <xf numFmtId="0" fontId="2" fillId="15" borderId="1" xfId="0" applyFont="1" applyFill="1" applyBorder="1"/>
    <xf numFmtId="0" fontId="2" fillId="15" borderId="1" xfId="0" applyFont="1" applyFill="1" applyBorder="1" applyAlignment="1">
      <alignment horizontal="center" vertical="center" wrapText="1"/>
    </xf>
    <xf numFmtId="0" fontId="2" fillId="15" borderId="1" xfId="0" applyFont="1" applyFill="1" applyBorder="1" applyAlignment="1">
      <alignment horizontal="center" vertical="top"/>
    </xf>
    <xf numFmtId="3"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xf>
    <xf numFmtId="0" fontId="7" fillId="0" borderId="1" xfId="0" applyFont="1" applyBorder="1" applyAlignment="1">
      <alignment horizontal="justify" vertical="top" wrapText="1"/>
    </xf>
    <xf numFmtId="0" fontId="2" fillId="0" borderId="1" xfId="0" applyFont="1" applyBorder="1" applyAlignment="1">
      <alignment vertical="top"/>
    </xf>
    <xf numFmtId="3" fontId="2" fillId="0" borderId="1" xfId="0" applyNumberFormat="1" applyFont="1" applyBorder="1" applyAlignment="1">
      <alignment horizontal="center" vertical="center"/>
    </xf>
    <xf numFmtId="0" fontId="7" fillId="0" borderId="1" xfId="0" applyFont="1" applyBorder="1" applyAlignment="1">
      <alignment horizontal="justify" vertical="top"/>
    </xf>
    <xf numFmtId="0" fontId="2" fillId="0" borderId="1" xfId="0" applyFont="1" applyBorder="1"/>
    <xf numFmtId="0" fontId="7" fillId="0" borderId="1" xfId="0" applyFont="1" applyBorder="1" applyAlignment="1">
      <alignment horizontal="center" vertical="center" wrapText="1"/>
    </xf>
    <xf numFmtId="3" fontId="7" fillId="0" borderId="1" xfId="1" applyNumberFormat="1" applyFont="1" applyFill="1" applyBorder="1" applyAlignment="1">
      <alignment horizontal="center" vertical="center"/>
    </xf>
    <xf numFmtId="3" fontId="2" fillId="0" borderId="0" xfId="0" applyNumberFormat="1" applyFont="1" applyAlignment="1">
      <alignment horizontal="center" vertical="center"/>
    </xf>
    <xf numFmtId="3" fontId="2" fillId="0" borderId="0" xfId="0" applyNumberFormat="1" applyFont="1"/>
    <xf numFmtId="0" fontId="2" fillId="0" borderId="1" xfId="0" applyFont="1" applyBorder="1" applyAlignment="1">
      <alignment horizontal="center"/>
    </xf>
    <xf numFmtId="3" fontId="19" fillId="18" borderId="1" xfId="4" applyNumberFormat="1" applyBorder="1" applyAlignment="1">
      <alignment horizontal="center" vertical="center"/>
    </xf>
    <xf numFmtId="3" fontId="18" fillId="17" borderId="1" xfId="3" applyNumberFormat="1" applyBorder="1" applyAlignment="1">
      <alignment horizontal="center" vertical="center"/>
    </xf>
    <xf numFmtId="3" fontId="2" fillId="19" borderId="1" xfId="0" applyNumberFormat="1" applyFont="1" applyFill="1" applyBorder="1" applyAlignment="1">
      <alignment horizontal="center" vertical="center"/>
    </xf>
    <xf numFmtId="0" fontId="7" fillId="14" borderId="1" xfId="0" applyFont="1" applyFill="1" applyBorder="1" applyAlignment="1">
      <alignment horizontal="justify" vertical="top" wrapText="1"/>
    </xf>
    <xf numFmtId="0" fontId="2" fillId="19" borderId="1" xfId="0" applyFont="1" applyFill="1" applyBorder="1"/>
    <xf numFmtId="0" fontId="2" fillId="19" borderId="1" xfId="0" applyFont="1" applyFill="1" applyBorder="1" applyAlignment="1">
      <alignment horizontal="center" vertical="center"/>
    </xf>
    <xf numFmtId="9" fontId="2" fillId="19" borderId="1" xfId="0" applyNumberFormat="1" applyFont="1" applyFill="1" applyBorder="1" applyAlignment="1">
      <alignment horizontal="center" vertical="center"/>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0" fillId="0" borderId="1" xfId="0" applyFont="1" applyBorder="1" applyAlignment="1">
      <alignment horizontal="center" vertical="center" wrapText="1"/>
    </xf>
    <xf numFmtId="0" fontId="2" fillId="0" borderId="1" xfId="0" applyFont="1" applyBorder="1" applyAlignment="1">
      <alignment horizontal="center"/>
    </xf>
    <xf numFmtId="0" fontId="9" fillId="0" borderId="1" xfId="0" applyFont="1" applyBorder="1" applyAlignment="1">
      <alignment horizontal="justify"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13" fillId="0" borderId="1" xfId="0" applyFont="1" applyBorder="1" applyAlignment="1">
      <alignment horizontal="justify"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14" fontId="13" fillId="0" borderId="1" xfId="0" applyNumberFormat="1" applyFont="1" applyBorder="1" applyAlignment="1">
      <alignment horizontal="justify" vertical="center" wrapText="1"/>
    </xf>
    <xf numFmtId="43" fontId="5" fillId="7" borderId="1" xfId="1" applyFont="1" applyFill="1" applyBorder="1" applyAlignment="1">
      <alignment horizontal="center" vertical="center" wrapText="1"/>
    </xf>
    <xf numFmtId="43" fontId="5" fillId="7" borderId="1" xfId="1" applyFont="1" applyFill="1" applyBorder="1" applyAlignment="1">
      <alignment horizontal="center" vertical="center"/>
    </xf>
    <xf numFmtId="42" fontId="8" fillId="8" borderId="1" xfId="2"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15" borderId="2" xfId="0" applyFont="1" applyFill="1" applyBorder="1" applyAlignment="1">
      <alignment horizontal="center" vertical="center" wrapText="1"/>
    </xf>
    <xf numFmtId="0" fontId="2" fillId="15" borderId="3"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5" borderId="2" xfId="0" applyFont="1" applyFill="1" applyBorder="1" applyAlignment="1">
      <alignment horizontal="center" vertical="top"/>
    </xf>
    <xf numFmtId="0" fontId="2" fillId="15" borderId="3" xfId="0" applyFont="1" applyFill="1" applyBorder="1" applyAlignment="1">
      <alignment horizontal="center" vertical="top"/>
    </xf>
    <xf numFmtId="0" fontId="2" fillId="15" borderId="4" xfId="0" applyFont="1" applyFill="1" applyBorder="1" applyAlignment="1">
      <alignment horizontal="center" vertical="top"/>
    </xf>
    <xf numFmtId="3" fontId="2" fillId="15" borderId="2" xfId="0" applyNumberFormat="1" applyFont="1" applyFill="1" applyBorder="1" applyAlignment="1">
      <alignment horizontal="center" vertical="center"/>
    </xf>
    <xf numFmtId="3" fontId="2" fillId="15" borderId="3" xfId="0" applyNumberFormat="1" applyFont="1" applyFill="1" applyBorder="1" applyAlignment="1">
      <alignment horizontal="center" vertical="center"/>
    </xf>
    <xf numFmtId="3" fontId="2" fillId="15" borderId="4" xfId="0" applyNumberFormat="1" applyFont="1" applyFill="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justify" vertical="top" wrapText="1"/>
    </xf>
    <xf numFmtId="0" fontId="7" fillId="0" borderId="4" xfId="0" applyFont="1" applyBorder="1" applyAlignment="1">
      <alignment horizontal="justify" vertical="top" wrapText="1"/>
    </xf>
    <xf numFmtId="0" fontId="7" fillId="0" borderId="2" xfId="0" applyFont="1" applyBorder="1" applyAlignment="1">
      <alignment horizontal="justify" vertical="center" wrapText="1"/>
    </xf>
    <xf numFmtId="0" fontId="7" fillId="0" borderId="4" xfId="0" applyFont="1" applyBorder="1" applyAlignment="1">
      <alignment horizontal="justify" vertical="center" wrapText="1"/>
    </xf>
    <xf numFmtId="0" fontId="7" fillId="14" borderId="2"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7" fillId="0" borderId="3" xfId="0" applyFont="1" applyBorder="1" applyAlignment="1">
      <alignment horizontal="justify" vertical="top" wrapText="1"/>
    </xf>
    <xf numFmtId="0" fontId="7" fillId="14" borderId="3" xfId="0" applyFont="1" applyFill="1" applyBorder="1" applyAlignment="1">
      <alignment horizontal="center" vertical="center" wrapText="1"/>
    </xf>
    <xf numFmtId="0" fontId="7" fillId="16" borderId="1" xfId="0" applyFont="1" applyFill="1" applyBorder="1" applyAlignment="1">
      <alignment horizontal="justify" vertical="center" wrapText="1"/>
    </xf>
    <xf numFmtId="0" fontId="7" fillId="15" borderId="1" xfId="0" applyFont="1" applyFill="1" applyBorder="1" applyAlignment="1">
      <alignment horizontal="justify" vertical="top" wrapText="1"/>
    </xf>
    <xf numFmtId="0" fontId="7" fillId="16" borderId="1" xfId="0" applyFont="1" applyFill="1" applyBorder="1" applyAlignment="1">
      <alignment horizontal="center" vertical="center" wrapText="1"/>
    </xf>
    <xf numFmtId="0" fontId="7" fillId="21" borderId="1" xfId="0" applyFont="1" applyFill="1" applyBorder="1" applyAlignment="1">
      <alignment horizontal="justify" vertical="center" wrapText="1"/>
    </xf>
    <xf numFmtId="0" fontId="2" fillId="22" borderId="1" xfId="0" applyFont="1" applyFill="1" applyBorder="1" applyAlignment="1">
      <alignment horizontal="center" vertical="center"/>
    </xf>
    <xf numFmtId="3" fontId="19" fillId="20" borderId="1" xfId="4" applyNumberFormat="1" applyFill="1" applyBorder="1" applyAlignment="1">
      <alignment horizontal="center" vertical="center"/>
    </xf>
    <xf numFmtId="0" fontId="7" fillId="22" borderId="1" xfId="0" applyFont="1" applyFill="1" applyBorder="1" applyAlignment="1">
      <alignment horizontal="justify" vertical="top" wrapText="1"/>
    </xf>
    <xf numFmtId="0" fontId="2" fillId="22" borderId="1" xfId="0" applyFont="1" applyFill="1" applyBorder="1"/>
    <xf numFmtId="0" fontId="7" fillId="21" borderId="1" xfId="0" applyFont="1" applyFill="1" applyBorder="1" applyAlignment="1">
      <alignment horizontal="center" vertical="center" wrapText="1"/>
    </xf>
    <xf numFmtId="3" fontId="3" fillId="22" borderId="1" xfId="0" applyNumberFormat="1" applyFont="1" applyFill="1" applyBorder="1" applyAlignment="1">
      <alignment horizontal="center" vertical="center"/>
    </xf>
    <xf numFmtId="3" fontId="2" fillId="22" borderId="1" xfId="0" applyNumberFormat="1" applyFont="1" applyFill="1" applyBorder="1" applyAlignment="1">
      <alignment horizontal="center" vertical="center"/>
    </xf>
    <xf numFmtId="0" fontId="2" fillId="22" borderId="1" xfId="0" applyFont="1" applyFill="1" applyBorder="1" applyAlignment="1">
      <alignment horizontal="justify" vertical="center" wrapText="1"/>
    </xf>
  </cellXfs>
  <cellStyles count="5">
    <cellStyle name="Bueno" xfId="3" builtinId="26"/>
    <cellStyle name="Incorrecto" xfId="4" builtinId="27"/>
    <cellStyle name="Millares" xfId="1" builtinId="3"/>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231321</xdr:colOff>
      <xdr:row>2</xdr:row>
      <xdr:rowOff>149678</xdr:rowOff>
    </xdr:from>
    <xdr:to>
      <xdr:col>5</xdr:col>
      <xdr:colOff>2803072</xdr:colOff>
      <xdr:row>5</xdr:row>
      <xdr:rowOff>395802</xdr:rowOff>
    </xdr:to>
    <xdr:pic>
      <xdr:nvPicPr>
        <xdr:cNvPr id="3" name="Imagen 2">
          <a:extLst>
            <a:ext uri="{FF2B5EF4-FFF2-40B4-BE49-F238E27FC236}">
              <a16:creationId xmlns:a16="http://schemas.microsoft.com/office/drawing/2014/main" id="{C46017D8-9F5B-4799-AC9E-E458E7B4F3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6142" y="503464"/>
          <a:ext cx="2571751" cy="1702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272142</xdr:colOff>
      <xdr:row>2</xdr:row>
      <xdr:rowOff>95250</xdr:rowOff>
    </xdr:from>
    <xdr:to>
      <xdr:col>5</xdr:col>
      <xdr:colOff>2843892</xdr:colOff>
      <xdr:row>5</xdr:row>
      <xdr:rowOff>341374</xdr:rowOff>
    </xdr:to>
    <xdr:pic>
      <xdr:nvPicPr>
        <xdr:cNvPr id="3" name="Imagen 2">
          <a:extLst>
            <a:ext uri="{FF2B5EF4-FFF2-40B4-BE49-F238E27FC236}">
              <a16:creationId xmlns:a16="http://schemas.microsoft.com/office/drawing/2014/main" id="{1CFA83EC-465D-4848-B27E-A04B199C23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0571" y="449036"/>
          <a:ext cx="2571750" cy="1702088"/>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3:AS45"/>
  <sheetViews>
    <sheetView topLeftCell="H26" zoomScale="70" zoomScaleNormal="70" workbookViewId="0">
      <selection activeCell="Z36" sqref="Z36"/>
    </sheetView>
  </sheetViews>
  <sheetFormatPr baseColWidth="10" defaultRowHeight="13.5" x14ac:dyDescent="0.25"/>
  <cols>
    <col min="1" max="1" width="20" style="1" customWidth="1"/>
    <col min="2" max="2" width="17.42578125" style="1" customWidth="1"/>
    <col min="3" max="3" width="11.42578125" style="1" customWidth="1"/>
    <col min="4" max="4" width="17" style="1" customWidth="1"/>
    <col min="5" max="5" width="14.85546875" style="1" customWidth="1"/>
    <col min="6" max="6" width="45" style="1" customWidth="1"/>
    <col min="7" max="7" width="13.5703125" style="1" customWidth="1"/>
    <col min="8" max="8" width="45.28515625" style="1" customWidth="1"/>
    <col min="9" max="9" width="11.42578125" style="1" customWidth="1"/>
    <col min="10" max="10" width="11.42578125" style="1"/>
    <col min="11" max="11" width="22.7109375" style="1" hidden="1" customWidth="1"/>
    <col min="12" max="13" width="11.42578125" style="1" hidden="1" customWidth="1"/>
    <col min="14" max="14" width="13" style="1" hidden="1" customWidth="1"/>
    <col min="15" max="15" width="42" style="1" customWidth="1"/>
    <col min="16" max="16" width="12.7109375" style="1" customWidth="1"/>
    <col min="17" max="17" width="14.42578125" style="1" customWidth="1"/>
    <col min="18" max="18" width="11.42578125" style="1"/>
    <col min="19" max="19" width="16.7109375" style="8" customWidth="1"/>
    <col min="20" max="20" width="14.5703125" style="1" customWidth="1"/>
    <col min="21" max="21" width="12.28515625" style="1" customWidth="1"/>
    <col min="22" max="24" width="11.42578125" style="1"/>
    <col min="25" max="25" width="23.85546875" style="1" customWidth="1"/>
    <col min="26" max="26" width="15" style="1" customWidth="1"/>
    <col min="27" max="27" width="12.85546875" style="1" customWidth="1"/>
    <col min="28" max="32" width="11.42578125" style="1"/>
    <col min="33" max="33" width="12.140625" style="1" customWidth="1"/>
    <col min="34" max="34" width="14.7109375" style="1" customWidth="1"/>
    <col min="35" max="35" width="12.28515625" style="1" customWidth="1"/>
    <col min="36" max="42" width="11.42578125" style="1"/>
    <col min="43" max="43" width="13.5703125" style="1" bestFit="1" customWidth="1"/>
    <col min="44" max="44" width="23.85546875" style="1" customWidth="1"/>
    <col min="45" max="16384" width="11.42578125" style="1"/>
  </cols>
  <sheetData>
    <row r="3" spans="1:45" ht="43.5" customHeight="1" x14ac:dyDescent="0.25">
      <c r="A3" s="47" t="s">
        <v>37</v>
      </c>
      <c r="B3" s="48"/>
      <c r="C3" s="49" t="s">
        <v>38</v>
      </c>
      <c r="D3" s="49"/>
      <c r="E3" s="49"/>
      <c r="F3" s="50"/>
    </row>
    <row r="4" spans="1:45" ht="37.5" customHeight="1" x14ac:dyDescent="0.25">
      <c r="A4" s="47" t="s">
        <v>0</v>
      </c>
      <c r="B4" s="48"/>
      <c r="C4" s="51" t="s">
        <v>226</v>
      </c>
      <c r="D4" s="51"/>
      <c r="E4" s="51"/>
      <c r="F4" s="50"/>
    </row>
    <row r="5" spans="1:45" ht="33" customHeight="1" x14ac:dyDescent="0.25">
      <c r="A5" s="52" t="s">
        <v>1</v>
      </c>
      <c r="B5" s="53"/>
      <c r="C5" s="54" t="s">
        <v>246</v>
      </c>
      <c r="D5" s="54"/>
      <c r="E5" s="54"/>
      <c r="F5" s="50"/>
    </row>
    <row r="6" spans="1:45" ht="37.5" customHeight="1" x14ac:dyDescent="0.25">
      <c r="A6" s="55" t="s">
        <v>2</v>
      </c>
      <c r="B6" s="56"/>
      <c r="C6" s="57">
        <f ca="1">TODAY()</f>
        <v>45318</v>
      </c>
      <c r="D6" s="54"/>
      <c r="E6" s="54"/>
      <c r="F6" s="50"/>
    </row>
    <row r="10" spans="1:45" ht="29.25" customHeight="1" x14ac:dyDescent="0.25">
      <c r="A10" s="62" t="s">
        <v>3</v>
      </c>
      <c r="B10" s="62"/>
      <c r="C10" s="62"/>
      <c r="D10" s="62"/>
      <c r="E10" s="62"/>
      <c r="F10" s="61" t="s">
        <v>4</v>
      </c>
      <c r="G10" s="61"/>
      <c r="H10" s="61"/>
      <c r="I10" s="61"/>
      <c r="J10" s="61"/>
      <c r="K10" s="63" t="s">
        <v>5</v>
      </c>
      <c r="L10" s="63"/>
      <c r="M10" s="63"/>
      <c r="N10" s="63"/>
      <c r="O10" s="64" t="s">
        <v>6</v>
      </c>
      <c r="P10" s="64"/>
      <c r="Q10" s="64"/>
      <c r="R10" s="64"/>
      <c r="S10" s="64"/>
      <c r="T10" s="64"/>
      <c r="U10" s="61" t="s">
        <v>39</v>
      </c>
      <c r="V10" s="61"/>
      <c r="W10" s="61"/>
      <c r="X10" s="61"/>
      <c r="Y10" s="58" t="s">
        <v>7</v>
      </c>
      <c r="Z10" s="60" t="s">
        <v>8</v>
      </c>
      <c r="AA10" s="60"/>
      <c r="AB10" s="60"/>
      <c r="AC10" s="60"/>
      <c r="AD10" s="60"/>
      <c r="AE10" s="60"/>
      <c r="AF10" s="60"/>
      <c r="AG10" s="60"/>
      <c r="AH10" s="60"/>
      <c r="AI10" s="60"/>
      <c r="AJ10" s="60"/>
      <c r="AK10" s="60"/>
      <c r="AL10" s="60"/>
      <c r="AM10" s="60"/>
      <c r="AN10" s="60"/>
      <c r="AO10" s="60"/>
      <c r="AP10" s="60"/>
      <c r="AQ10" s="60"/>
      <c r="AR10" s="61" t="s">
        <v>9</v>
      </c>
    </row>
    <row r="11" spans="1:45" ht="29.25" customHeight="1" x14ac:dyDescent="0.25">
      <c r="A11" s="62"/>
      <c r="B11" s="62"/>
      <c r="C11" s="62"/>
      <c r="D11" s="62"/>
      <c r="E11" s="62"/>
      <c r="F11" s="61"/>
      <c r="G11" s="61"/>
      <c r="H11" s="61"/>
      <c r="I11" s="61"/>
      <c r="J11" s="61"/>
      <c r="K11" s="63"/>
      <c r="L11" s="63"/>
      <c r="M11" s="63"/>
      <c r="N11" s="63"/>
      <c r="O11" s="64"/>
      <c r="P11" s="64"/>
      <c r="Q11" s="64"/>
      <c r="R11" s="64"/>
      <c r="S11" s="64"/>
      <c r="T11" s="64"/>
      <c r="U11" s="61"/>
      <c r="V11" s="61"/>
      <c r="W11" s="61"/>
      <c r="X11" s="61"/>
      <c r="Y11" s="59"/>
      <c r="Z11" s="60"/>
      <c r="AA11" s="60"/>
      <c r="AB11" s="60"/>
      <c r="AC11" s="60"/>
      <c r="AD11" s="60"/>
      <c r="AE11" s="60"/>
      <c r="AF11" s="60"/>
      <c r="AG11" s="60"/>
      <c r="AH11" s="60"/>
      <c r="AI11" s="60"/>
      <c r="AJ11" s="60"/>
      <c r="AK11" s="60"/>
      <c r="AL11" s="60"/>
      <c r="AM11" s="60"/>
      <c r="AN11" s="60"/>
      <c r="AO11" s="60"/>
      <c r="AP11" s="60"/>
      <c r="AQ11" s="60"/>
      <c r="AR11" s="61"/>
    </row>
    <row r="12" spans="1:45" ht="112.5" customHeight="1" x14ac:dyDescent="0.25">
      <c r="A12" s="2" t="s">
        <v>40</v>
      </c>
      <c r="B12" s="2" t="s">
        <v>20</v>
      </c>
      <c r="C12" s="2" t="s">
        <v>21</v>
      </c>
      <c r="D12" s="4" t="s">
        <v>22</v>
      </c>
      <c r="E12" s="4" t="s">
        <v>23</v>
      </c>
      <c r="F12" s="3" t="s">
        <v>24</v>
      </c>
      <c r="G12" s="3" t="s">
        <v>25</v>
      </c>
      <c r="H12" s="3" t="s">
        <v>26</v>
      </c>
      <c r="I12" s="3" t="s">
        <v>27</v>
      </c>
      <c r="J12" s="15" t="s">
        <v>227</v>
      </c>
      <c r="K12" s="16" t="s">
        <v>10</v>
      </c>
      <c r="L12" s="16" t="s">
        <v>11</v>
      </c>
      <c r="M12" s="16" t="s">
        <v>12</v>
      </c>
      <c r="N12" s="16" t="s">
        <v>13</v>
      </c>
      <c r="O12" s="17" t="s">
        <v>33</v>
      </c>
      <c r="P12" s="17" t="s">
        <v>28</v>
      </c>
      <c r="Q12" s="17" t="s">
        <v>14</v>
      </c>
      <c r="R12" s="17" t="s">
        <v>15</v>
      </c>
      <c r="S12" s="17" t="s">
        <v>16</v>
      </c>
      <c r="T12" s="17" t="s">
        <v>17</v>
      </c>
      <c r="U12" s="18" t="s">
        <v>29</v>
      </c>
      <c r="V12" s="18" t="s">
        <v>30</v>
      </c>
      <c r="W12" s="19" t="s">
        <v>31</v>
      </c>
      <c r="X12" s="18" t="s">
        <v>32</v>
      </c>
      <c r="Y12" s="20" t="s">
        <v>18</v>
      </c>
      <c r="Z12" s="21" t="s">
        <v>228</v>
      </c>
      <c r="AA12" s="21" t="s">
        <v>229</v>
      </c>
      <c r="AB12" s="21" t="s">
        <v>230</v>
      </c>
      <c r="AC12" s="21" t="s">
        <v>231</v>
      </c>
      <c r="AD12" s="21" t="s">
        <v>232</v>
      </c>
      <c r="AE12" s="21" t="s">
        <v>233</v>
      </c>
      <c r="AF12" s="21" t="s">
        <v>234</v>
      </c>
      <c r="AG12" s="21" t="s">
        <v>235</v>
      </c>
      <c r="AH12" s="21" t="s">
        <v>236</v>
      </c>
      <c r="AI12" s="21" t="s">
        <v>237</v>
      </c>
      <c r="AJ12" s="21" t="s">
        <v>238</v>
      </c>
      <c r="AK12" s="21" t="s">
        <v>239</v>
      </c>
      <c r="AL12" s="21" t="s">
        <v>240</v>
      </c>
      <c r="AM12" s="21" t="s">
        <v>241</v>
      </c>
      <c r="AN12" s="21" t="s">
        <v>242</v>
      </c>
      <c r="AO12" s="21" t="s">
        <v>243</v>
      </c>
      <c r="AP12" s="21" t="s">
        <v>19</v>
      </c>
      <c r="AQ12" s="21" t="s">
        <v>244</v>
      </c>
      <c r="AR12" s="13" t="s">
        <v>161</v>
      </c>
    </row>
    <row r="13" spans="1:45" s="6" customFormat="1" ht="75" customHeight="1" x14ac:dyDescent="0.25">
      <c r="A13" s="65" t="s">
        <v>42</v>
      </c>
      <c r="B13" s="65" t="s">
        <v>43</v>
      </c>
      <c r="C13" s="68">
        <v>17</v>
      </c>
      <c r="D13" s="65" t="s">
        <v>44</v>
      </c>
      <c r="E13" s="68">
        <v>1702</v>
      </c>
      <c r="F13" s="7" t="s">
        <v>46</v>
      </c>
      <c r="G13" s="5">
        <v>1702008</v>
      </c>
      <c r="H13" s="7" t="s">
        <v>70</v>
      </c>
      <c r="I13" s="5">
        <v>170200800</v>
      </c>
      <c r="J13" s="32">
        <v>1</v>
      </c>
      <c r="K13" s="71" t="s">
        <v>95</v>
      </c>
      <c r="L13" s="74"/>
      <c r="M13" s="74"/>
      <c r="N13" s="77">
        <f>SUM(Y13:Y23)</f>
        <v>190000000</v>
      </c>
      <c r="O13" s="30" t="s">
        <v>200</v>
      </c>
      <c r="P13" s="31"/>
      <c r="Q13" s="5">
        <v>1</v>
      </c>
      <c r="R13" s="5" t="s">
        <v>163</v>
      </c>
      <c r="S13" s="11" t="s">
        <v>201</v>
      </c>
      <c r="T13" s="5" t="s">
        <v>165</v>
      </c>
      <c r="U13" s="5">
        <v>1</v>
      </c>
      <c r="V13" s="5">
        <v>0</v>
      </c>
      <c r="W13" s="5">
        <v>0</v>
      </c>
      <c r="X13" s="5">
        <v>0</v>
      </c>
      <c r="Y13" s="28">
        <f>SUM(Z13:AP13)</f>
        <v>5000000</v>
      </c>
      <c r="Z13" s="32"/>
      <c r="AA13" s="32"/>
      <c r="AB13" s="32"/>
      <c r="AC13" s="32"/>
      <c r="AD13" s="32"/>
      <c r="AE13" s="32"/>
      <c r="AF13" s="32"/>
      <c r="AG13" s="32">
        <v>5000000</v>
      </c>
      <c r="AH13" s="32"/>
      <c r="AI13" s="32"/>
      <c r="AJ13" s="32"/>
      <c r="AK13" s="32"/>
      <c r="AL13" s="32"/>
      <c r="AM13" s="32"/>
      <c r="AN13" s="32"/>
      <c r="AO13" s="32"/>
      <c r="AP13" s="32"/>
      <c r="AQ13" s="29">
        <f>+SUM(Z13:AP13)</f>
        <v>5000000</v>
      </c>
      <c r="AR13" s="12" t="s">
        <v>247</v>
      </c>
      <c r="AS13" s="8" t="s">
        <v>245</v>
      </c>
    </row>
    <row r="14" spans="1:45" ht="57" customHeight="1" x14ac:dyDescent="0.25">
      <c r="A14" s="66"/>
      <c r="B14" s="66"/>
      <c r="C14" s="69"/>
      <c r="D14" s="66"/>
      <c r="E14" s="69"/>
      <c r="F14" s="7" t="s">
        <v>47</v>
      </c>
      <c r="G14" s="5">
        <v>1702010</v>
      </c>
      <c r="H14" s="7" t="s">
        <v>71</v>
      </c>
      <c r="I14" s="5">
        <v>170201000</v>
      </c>
      <c r="J14" s="32">
        <v>150</v>
      </c>
      <c r="K14" s="72"/>
      <c r="L14" s="75"/>
      <c r="M14" s="75"/>
      <c r="N14" s="78"/>
      <c r="O14" s="33" t="s">
        <v>203</v>
      </c>
      <c r="P14" s="34"/>
      <c r="Q14" s="9">
        <v>1</v>
      </c>
      <c r="R14" s="5" t="s">
        <v>178</v>
      </c>
      <c r="S14" s="35" t="s">
        <v>202</v>
      </c>
      <c r="T14" s="5" t="s">
        <v>165</v>
      </c>
      <c r="U14" s="9">
        <v>0.5</v>
      </c>
      <c r="V14" s="9">
        <v>0.5</v>
      </c>
      <c r="W14" s="9">
        <v>0</v>
      </c>
      <c r="X14" s="9">
        <v>0</v>
      </c>
      <c r="Y14" s="28">
        <f t="shared" ref="Y14:Y40" si="0">SUM(Z14:AP14)</f>
        <v>125000000</v>
      </c>
      <c r="Z14" s="36">
        <v>121802340</v>
      </c>
      <c r="AA14" s="32"/>
      <c r="AB14" s="32"/>
      <c r="AC14" s="32"/>
      <c r="AD14" s="32"/>
      <c r="AE14" s="32"/>
      <c r="AF14" s="37">
        <v>3197660</v>
      </c>
      <c r="AG14" s="32"/>
      <c r="AH14" s="32"/>
      <c r="AI14" s="32"/>
      <c r="AJ14" s="32"/>
      <c r="AK14" s="32"/>
      <c r="AL14" s="32"/>
      <c r="AM14" s="32"/>
      <c r="AN14" s="32"/>
      <c r="AO14" s="32"/>
      <c r="AP14" s="32"/>
      <c r="AQ14" s="29">
        <f>+SUM(Z14:AP14)</f>
        <v>125000000</v>
      </c>
      <c r="AR14" s="12" t="s">
        <v>247</v>
      </c>
      <c r="AS14" s="1" t="s">
        <v>245</v>
      </c>
    </row>
    <row r="15" spans="1:45" ht="42" customHeight="1" x14ac:dyDescent="0.25">
      <c r="A15" s="66"/>
      <c r="B15" s="66"/>
      <c r="C15" s="69"/>
      <c r="D15" s="66"/>
      <c r="E15" s="69"/>
      <c r="F15" s="7" t="s">
        <v>48</v>
      </c>
      <c r="G15" s="5">
        <v>1702011</v>
      </c>
      <c r="H15" s="7" t="s">
        <v>72</v>
      </c>
      <c r="I15" s="5">
        <v>170201100</v>
      </c>
      <c r="J15" s="32">
        <v>2</v>
      </c>
      <c r="K15" s="72"/>
      <c r="L15" s="75"/>
      <c r="M15" s="75"/>
      <c r="N15" s="78"/>
      <c r="O15" s="30" t="s">
        <v>204</v>
      </c>
      <c r="P15" s="34"/>
      <c r="Q15" s="9">
        <v>1</v>
      </c>
      <c r="R15" s="5" t="s">
        <v>178</v>
      </c>
      <c r="S15" s="35" t="s">
        <v>202</v>
      </c>
      <c r="T15" s="5" t="s">
        <v>165</v>
      </c>
      <c r="U15" s="9">
        <v>0.5</v>
      </c>
      <c r="V15" s="9">
        <v>0.5</v>
      </c>
      <c r="W15" s="9">
        <v>0</v>
      </c>
      <c r="X15" s="9">
        <v>0</v>
      </c>
      <c r="Y15" s="28">
        <f t="shared" si="0"/>
        <v>10000000</v>
      </c>
      <c r="Z15" s="32"/>
      <c r="AA15" s="32"/>
      <c r="AB15" s="32"/>
      <c r="AC15" s="32"/>
      <c r="AD15" s="32"/>
      <c r="AE15" s="32"/>
      <c r="AF15" s="32">
        <v>10000000</v>
      </c>
      <c r="AG15" s="32"/>
      <c r="AH15" s="32"/>
      <c r="AI15" s="32"/>
      <c r="AJ15" s="32"/>
      <c r="AK15" s="32"/>
      <c r="AL15" s="32"/>
      <c r="AM15" s="32"/>
      <c r="AN15" s="32"/>
      <c r="AO15" s="32"/>
      <c r="AP15" s="32"/>
      <c r="AQ15" s="29">
        <f t="shared" ref="AQ15:AQ40" si="1">+SUM(Z15:AP15)</f>
        <v>10000000</v>
      </c>
      <c r="AR15" s="12" t="s">
        <v>247</v>
      </c>
      <c r="AS15" s="1" t="s">
        <v>245</v>
      </c>
    </row>
    <row r="16" spans="1:45" ht="61.5" customHeight="1" x14ac:dyDescent="0.25">
      <c r="A16" s="66"/>
      <c r="B16" s="66"/>
      <c r="C16" s="69"/>
      <c r="D16" s="66"/>
      <c r="E16" s="69"/>
      <c r="F16" s="7" t="s">
        <v>49</v>
      </c>
      <c r="G16" s="5">
        <v>1702012</v>
      </c>
      <c r="H16" s="7" t="s">
        <v>73</v>
      </c>
      <c r="I16" s="5">
        <v>170201201</v>
      </c>
      <c r="J16" s="32">
        <v>20</v>
      </c>
      <c r="K16" s="72"/>
      <c r="L16" s="75"/>
      <c r="M16" s="75"/>
      <c r="N16" s="78"/>
      <c r="O16" s="30" t="s">
        <v>205</v>
      </c>
      <c r="P16" s="34"/>
      <c r="Q16" s="5">
        <v>20</v>
      </c>
      <c r="R16" s="5" t="s">
        <v>184</v>
      </c>
      <c r="S16" s="35" t="s">
        <v>202</v>
      </c>
      <c r="T16" s="5" t="s">
        <v>165</v>
      </c>
      <c r="U16" s="5">
        <v>10</v>
      </c>
      <c r="V16" s="5">
        <v>15</v>
      </c>
      <c r="W16" s="5">
        <v>0</v>
      </c>
      <c r="X16" s="5">
        <v>0</v>
      </c>
      <c r="Y16" s="28">
        <f t="shared" si="0"/>
        <v>5000000</v>
      </c>
      <c r="Z16" s="32"/>
      <c r="AA16" s="32"/>
      <c r="AB16" s="32"/>
      <c r="AC16" s="32"/>
      <c r="AD16" s="32"/>
      <c r="AE16" s="32"/>
      <c r="AF16" s="32"/>
      <c r="AG16" s="32">
        <v>5000000</v>
      </c>
      <c r="AH16" s="32"/>
      <c r="AI16" s="32"/>
      <c r="AJ16" s="32"/>
      <c r="AK16" s="32"/>
      <c r="AL16" s="32"/>
      <c r="AM16" s="32"/>
      <c r="AN16" s="32"/>
      <c r="AO16" s="32"/>
      <c r="AP16" s="32"/>
      <c r="AQ16" s="29">
        <f t="shared" si="1"/>
        <v>5000000</v>
      </c>
      <c r="AR16" s="12" t="s">
        <v>247</v>
      </c>
      <c r="AS16" s="1" t="s">
        <v>245</v>
      </c>
    </row>
    <row r="17" spans="1:45" ht="40.5" x14ac:dyDescent="0.25">
      <c r="A17" s="66"/>
      <c r="B17" s="66"/>
      <c r="C17" s="69"/>
      <c r="D17" s="66"/>
      <c r="E17" s="69"/>
      <c r="F17" s="7" t="s">
        <v>50</v>
      </c>
      <c r="G17" s="5">
        <v>1702017</v>
      </c>
      <c r="H17" s="7" t="s">
        <v>36</v>
      </c>
      <c r="I17" s="5">
        <v>170201701</v>
      </c>
      <c r="J17" s="32">
        <v>1</v>
      </c>
      <c r="K17" s="72"/>
      <c r="L17" s="75"/>
      <c r="M17" s="75"/>
      <c r="N17" s="78"/>
      <c r="O17" s="33" t="s">
        <v>207</v>
      </c>
      <c r="P17" s="34"/>
      <c r="Q17" s="5">
        <v>1</v>
      </c>
      <c r="R17" s="5" t="s">
        <v>163</v>
      </c>
      <c r="S17" s="11" t="s">
        <v>206</v>
      </c>
      <c r="T17" s="5" t="s">
        <v>165</v>
      </c>
      <c r="U17" s="5">
        <v>0</v>
      </c>
      <c r="V17" s="5">
        <v>1</v>
      </c>
      <c r="W17" s="5">
        <v>0</v>
      </c>
      <c r="X17" s="5">
        <v>0</v>
      </c>
      <c r="Y17" s="28">
        <f t="shared" si="0"/>
        <v>5000000</v>
      </c>
      <c r="Z17" s="36"/>
      <c r="AA17" s="32"/>
      <c r="AB17" s="32"/>
      <c r="AC17" s="32"/>
      <c r="AD17" s="32"/>
      <c r="AE17" s="32"/>
      <c r="AF17" s="32"/>
      <c r="AG17" s="32">
        <v>5000000</v>
      </c>
      <c r="AH17" s="32"/>
      <c r="AI17" s="32"/>
      <c r="AJ17" s="32"/>
      <c r="AK17" s="32"/>
      <c r="AL17" s="32"/>
      <c r="AM17" s="32"/>
      <c r="AN17" s="32"/>
      <c r="AO17" s="32"/>
      <c r="AP17" s="32"/>
      <c r="AQ17" s="29">
        <f t="shared" si="1"/>
        <v>5000000</v>
      </c>
      <c r="AR17" s="12" t="s">
        <v>247</v>
      </c>
      <c r="AS17" s="1" t="s">
        <v>245</v>
      </c>
    </row>
    <row r="18" spans="1:45" ht="40.5" x14ac:dyDescent="0.25">
      <c r="A18" s="66"/>
      <c r="B18" s="66"/>
      <c r="C18" s="69"/>
      <c r="D18" s="66"/>
      <c r="E18" s="69"/>
      <c r="F18" s="7" t="s">
        <v>51</v>
      </c>
      <c r="G18" s="5">
        <v>1702021</v>
      </c>
      <c r="H18" s="7" t="s">
        <v>74</v>
      </c>
      <c r="I18" s="5">
        <v>170202102</v>
      </c>
      <c r="J18" s="32">
        <v>3</v>
      </c>
      <c r="K18" s="72"/>
      <c r="L18" s="75"/>
      <c r="M18" s="75"/>
      <c r="N18" s="78"/>
      <c r="O18" s="30" t="s">
        <v>208</v>
      </c>
      <c r="P18" s="34"/>
      <c r="Q18" s="9">
        <v>1</v>
      </c>
      <c r="R18" s="5" t="s">
        <v>178</v>
      </c>
      <c r="S18" s="11" t="s">
        <v>206</v>
      </c>
      <c r="T18" s="5" t="s">
        <v>165</v>
      </c>
      <c r="U18" s="9">
        <v>0.5</v>
      </c>
      <c r="V18" s="9">
        <v>0.5</v>
      </c>
      <c r="W18" s="9">
        <v>0</v>
      </c>
      <c r="X18" s="9">
        <v>0</v>
      </c>
      <c r="Y18" s="28">
        <f t="shared" si="0"/>
        <v>4000000</v>
      </c>
      <c r="Z18" s="32"/>
      <c r="AA18" s="32"/>
      <c r="AB18" s="32"/>
      <c r="AC18" s="32"/>
      <c r="AD18" s="32"/>
      <c r="AE18" s="32"/>
      <c r="AF18" s="36">
        <v>4000000</v>
      </c>
      <c r="AG18" s="32"/>
      <c r="AH18" s="32"/>
      <c r="AI18" s="32"/>
      <c r="AJ18" s="32"/>
      <c r="AK18" s="32"/>
      <c r="AL18" s="32"/>
      <c r="AM18" s="32"/>
      <c r="AN18" s="32"/>
      <c r="AO18" s="32"/>
      <c r="AP18" s="32"/>
      <c r="AQ18" s="29">
        <f t="shared" si="1"/>
        <v>4000000</v>
      </c>
      <c r="AR18" s="12" t="s">
        <v>247</v>
      </c>
      <c r="AS18" s="1" t="s">
        <v>245</v>
      </c>
    </row>
    <row r="19" spans="1:45" ht="40.5" customHeight="1" x14ac:dyDescent="0.25">
      <c r="A19" s="66"/>
      <c r="B19" s="66"/>
      <c r="C19" s="69"/>
      <c r="D19" s="66"/>
      <c r="E19" s="69"/>
      <c r="F19" s="7" t="s">
        <v>52</v>
      </c>
      <c r="G19" s="5">
        <v>1702035</v>
      </c>
      <c r="H19" s="7" t="s">
        <v>75</v>
      </c>
      <c r="I19" s="5">
        <v>170203500</v>
      </c>
      <c r="J19" s="32">
        <v>20</v>
      </c>
      <c r="K19" s="72"/>
      <c r="L19" s="75"/>
      <c r="M19" s="75"/>
      <c r="N19" s="78"/>
      <c r="O19" s="30" t="s">
        <v>209</v>
      </c>
      <c r="P19" s="34"/>
      <c r="Q19" s="5">
        <v>20</v>
      </c>
      <c r="R19" s="5" t="s">
        <v>184</v>
      </c>
      <c r="S19" s="35" t="s">
        <v>202</v>
      </c>
      <c r="T19" s="5" t="s">
        <v>165</v>
      </c>
      <c r="U19" s="5">
        <v>25</v>
      </c>
      <c r="V19" s="5">
        <v>25</v>
      </c>
      <c r="W19" s="5">
        <v>0</v>
      </c>
      <c r="X19" s="5">
        <v>0</v>
      </c>
      <c r="Y19" s="28">
        <f t="shared" si="0"/>
        <v>5000000</v>
      </c>
      <c r="Z19" s="32"/>
      <c r="AA19" s="32"/>
      <c r="AB19" s="32"/>
      <c r="AC19" s="32"/>
      <c r="AD19" s="32"/>
      <c r="AE19" s="32"/>
      <c r="AF19" s="32"/>
      <c r="AG19" s="32">
        <v>5000000</v>
      </c>
      <c r="AH19" s="32"/>
      <c r="AI19" s="32"/>
      <c r="AJ19" s="32"/>
      <c r="AK19" s="32"/>
      <c r="AL19" s="32"/>
      <c r="AM19" s="32"/>
      <c r="AN19" s="32"/>
      <c r="AO19" s="32"/>
      <c r="AP19" s="32"/>
      <c r="AQ19" s="29">
        <f t="shared" si="1"/>
        <v>5000000</v>
      </c>
      <c r="AR19" s="12" t="s">
        <v>247</v>
      </c>
      <c r="AS19" s="1" t="s">
        <v>245</v>
      </c>
    </row>
    <row r="20" spans="1:45" ht="33.75" customHeight="1" x14ac:dyDescent="0.25">
      <c r="A20" s="66"/>
      <c r="B20" s="66"/>
      <c r="C20" s="69"/>
      <c r="D20" s="66"/>
      <c r="E20" s="69"/>
      <c r="F20" s="7" t="s">
        <v>53</v>
      </c>
      <c r="G20" s="5">
        <v>1702038</v>
      </c>
      <c r="H20" s="7" t="s">
        <v>76</v>
      </c>
      <c r="I20" s="5">
        <v>170203800</v>
      </c>
      <c r="J20" s="32">
        <v>1</v>
      </c>
      <c r="K20" s="72"/>
      <c r="L20" s="75"/>
      <c r="M20" s="75"/>
      <c r="N20" s="78"/>
      <c r="O20" s="84" t="s">
        <v>210</v>
      </c>
      <c r="P20" s="34"/>
      <c r="Q20" s="39">
        <v>1</v>
      </c>
      <c r="R20" s="68" t="s">
        <v>163</v>
      </c>
      <c r="S20" s="80" t="s">
        <v>206</v>
      </c>
      <c r="T20" s="68" t="s">
        <v>165</v>
      </c>
      <c r="U20" s="68">
        <v>0</v>
      </c>
      <c r="V20" s="68">
        <v>20</v>
      </c>
      <c r="W20" s="68">
        <v>0</v>
      </c>
      <c r="X20" s="68">
        <v>0</v>
      </c>
      <c r="Y20" s="28">
        <f t="shared" si="0"/>
        <v>4000000</v>
      </c>
      <c r="Z20" s="32"/>
      <c r="AA20" s="32"/>
      <c r="AB20" s="32"/>
      <c r="AC20" s="32"/>
      <c r="AD20" s="32"/>
      <c r="AE20" s="32"/>
      <c r="AF20" s="32">
        <v>4000000</v>
      </c>
      <c r="AG20" s="32"/>
      <c r="AH20" s="32"/>
      <c r="AI20" s="32"/>
      <c r="AJ20" s="32"/>
      <c r="AK20" s="32"/>
      <c r="AL20" s="32"/>
      <c r="AM20" s="32"/>
      <c r="AN20" s="32"/>
      <c r="AO20" s="32"/>
      <c r="AP20" s="32"/>
      <c r="AQ20" s="29">
        <f t="shared" si="1"/>
        <v>4000000</v>
      </c>
      <c r="AR20" s="12" t="s">
        <v>247</v>
      </c>
    </row>
    <row r="21" spans="1:45" ht="44.25" customHeight="1" x14ac:dyDescent="0.25">
      <c r="A21" s="66"/>
      <c r="B21" s="66"/>
      <c r="C21" s="69"/>
      <c r="D21" s="66"/>
      <c r="E21" s="69"/>
      <c r="F21" s="7" t="s">
        <v>53</v>
      </c>
      <c r="G21" s="5">
        <v>1702038</v>
      </c>
      <c r="H21" s="7" t="s">
        <v>77</v>
      </c>
      <c r="I21" s="5">
        <v>170203801</v>
      </c>
      <c r="J21" s="32">
        <v>20</v>
      </c>
      <c r="K21" s="72"/>
      <c r="L21" s="75"/>
      <c r="M21" s="75"/>
      <c r="N21" s="78"/>
      <c r="O21" s="85"/>
      <c r="P21" s="34"/>
      <c r="Q21" s="39">
        <v>20</v>
      </c>
      <c r="R21" s="70"/>
      <c r="S21" s="81"/>
      <c r="T21" s="70"/>
      <c r="U21" s="70"/>
      <c r="V21" s="70" t="s">
        <v>211</v>
      </c>
      <c r="W21" s="70"/>
      <c r="X21" s="70"/>
      <c r="Y21" s="28">
        <f t="shared" si="0"/>
        <v>14000000</v>
      </c>
      <c r="Z21" s="32"/>
      <c r="AA21" s="32"/>
      <c r="AB21" s="32"/>
      <c r="AC21" s="32"/>
      <c r="AD21" s="32"/>
      <c r="AE21" s="32"/>
      <c r="AF21" s="32">
        <v>14000000</v>
      </c>
      <c r="AG21" s="32"/>
      <c r="AH21" s="32"/>
      <c r="AI21" s="32"/>
      <c r="AJ21" s="32"/>
      <c r="AK21" s="32"/>
      <c r="AL21" s="32"/>
      <c r="AM21" s="32"/>
      <c r="AN21" s="32"/>
      <c r="AO21" s="32"/>
      <c r="AP21" s="32"/>
      <c r="AQ21" s="29">
        <f t="shared" si="1"/>
        <v>14000000</v>
      </c>
      <c r="AR21" s="12" t="s">
        <v>247</v>
      </c>
      <c r="AS21" s="1" t="s">
        <v>245</v>
      </c>
    </row>
    <row r="22" spans="1:45" ht="54" x14ac:dyDescent="0.25">
      <c r="A22" s="66"/>
      <c r="B22" s="66"/>
      <c r="C22" s="69"/>
      <c r="D22" s="66"/>
      <c r="E22" s="69"/>
      <c r="F22" s="7" t="s">
        <v>34</v>
      </c>
      <c r="G22" s="5">
        <v>1702023</v>
      </c>
      <c r="H22" s="7" t="s">
        <v>78</v>
      </c>
      <c r="I22" s="5">
        <v>170202300</v>
      </c>
      <c r="J22" s="32">
        <v>1</v>
      </c>
      <c r="K22" s="72"/>
      <c r="L22" s="75"/>
      <c r="M22" s="75"/>
      <c r="N22" s="78"/>
      <c r="O22" s="30" t="s">
        <v>212</v>
      </c>
      <c r="P22" s="34"/>
      <c r="Q22" s="5">
        <v>1</v>
      </c>
      <c r="R22" s="5" t="s">
        <v>163</v>
      </c>
      <c r="S22" s="35" t="s">
        <v>213</v>
      </c>
      <c r="T22" s="5" t="s">
        <v>165</v>
      </c>
      <c r="U22" s="5">
        <v>0</v>
      </c>
      <c r="V22" s="5">
        <v>1</v>
      </c>
      <c r="W22" s="5">
        <v>0</v>
      </c>
      <c r="X22" s="5">
        <v>0</v>
      </c>
      <c r="Y22" s="28">
        <f t="shared" si="0"/>
        <v>5000000</v>
      </c>
      <c r="Z22" s="32"/>
      <c r="AA22" s="32"/>
      <c r="AB22" s="32"/>
      <c r="AC22" s="32"/>
      <c r="AD22" s="32"/>
      <c r="AE22" s="32"/>
      <c r="AF22" s="32"/>
      <c r="AG22" s="32">
        <v>5000000</v>
      </c>
      <c r="AH22" s="32"/>
      <c r="AI22" s="32"/>
      <c r="AJ22" s="32"/>
      <c r="AK22" s="32"/>
      <c r="AL22" s="32"/>
      <c r="AM22" s="32"/>
      <c r="AN22" s="32"/>
      <c r="AO22" s="32"/>
      <c r="AP22" s="32"/>
      <c r="AQ22" s="29">
        <f t="shared" si="1"/>
        <v>5000000</v>
      </c>
      <c r="AR22" s="12" t="s">
        <v>247</v>
      </c>
      <c r="AS22" s="1" t="s">
        <v>245</v>
      </c>
    </row>
    <row r="23" spans="1:45" ht="56.25" customHeight="1" x14ac:dyDescent="0.25">
      <c r="A23" s="66"/>
      <c r="B23" s="66"/>
      <c r="C23" s="69"/>
      <c r="D23" s="66"/>
      <c r="E23" s="70"/>
      <c r="F23" s="7" t="s">
        <v>50</v>
      </c>
      <c r="G23" s="5">
        <v>1702017</v>
      </c>
      <c r="H23" s="7" t="s">
        <v>35</v>
      </c>
      <c r="I23" s="5">
        <v>170201701</v>
      </c>
      <c r="J23" s="32">
        <v>6</v>
      </c>
      <c r="K23" s="73"/>
      <c r="L23" s="76"/>
      <c r="M23" s="76"/>
      <c r="N23" s="79"/>
      <c r="O23" s="30" t="s">
        <v>214</v>
      </c>
      <c r="P23" s="34"/>
      <c r="Q23" s="9">
        <v>1</v>
      </c>
      <c r="R23" s="5" t="s">
        <v>178</v>
      </c>
      <c r="S23" s="11" t="s">
        <v>206</v>
      </c>
      <c r="T23" s="5" t="s">
        <v>165</v>
      </c>
      <c r="U23" s="9">
        <v>0.5</v>
      </c>
      <c r="V23" s="9">
        <v>0.5</v>
      </c>
      <c r="W23" s="9">
        <v>0</v>
      </c>
      <c r="X23" s="9">
        <v>0</v>
      </c>
      <c r="Y23" s="28">
        <f t="shared" si="0"/>
        <v>8000000</v>
      </c>
      <c r="Z23" s="32"/>
      <c r="AA23" s="32"/>
      <c r="AB23" s="32"/>
      <c r="AC23" s="32"/>
      <c r="AD23" s="32"/>
      <c r="AE23" s="32"/>
      <c r="AF23" s="32">
        <v>8000000</v>
      </c>
      <c r="AG23" s="32"/>
      <c r="AH23" s="32"/>
      <c r="AI23" s="32"/>
      <c r="AJ23" s="32"/>
      <c r="AK23" s="32"/>
      <c r="AL23" s="32"/>
      <c r="AM23" s="32"/>
      <c r="AN23" s="32"/>
      <c r="AO23" s="32"/>
      <c r="AP23" s="32"/>
      <c r="AQ23" s="29">
        <f t="shared" si="1"/>
        <v>8000000</v>
      </c>
      <c r="AR23" s="12" t="s">
        <v>247</v>
      </c>
      <c r="AS23" s="1" t="s">
        <v>245</v>
      </c>
    </row>
    <row r="24" spans="1:45" ht="36.75" customHeight="1" x14ac:dyDescent="0.25">
      <c r="A24" s="66"/>
      <c r="B24" s="66"/>
      <c r="C24" s="69"/>
      <c r="D24" s="66"/>
      <c r="E24" s="68">
        <v>1704</v>
      </c>
      <c r="F24" s="7" t="s">
        <v>54</v>
      </c>
      <c r="G24" s="5">
        <v>1704010</v>
      </c>
      <c r="H24" s="7" t="s">
        <v>79</v>
      </c>
      <c r="I24" s="5">
        <v>170401000</v>
      </c>
      <c r="J24" s="32">
        <v>0</v>
      </c>
      <c r="K24" s="71" t="s">
        <v>96</v>
      </c>
      <c r="L24" s="74"/>
      <c r="M24" s="74"/>
      <c r="N24" s="77">
        <f>SUM(Y24:Y25)</f>
        <v>6000000</v>
      </c>
      <c r="O24" s="84" t="s">
        <v>215</v>
      </c>
      <c r="P24" s="34"/>
      <c r="Q24" s="68">
        <v>0</v>
      </c>
      <c r="R24" s="68" t="s">
        <v>163</v>
      </c>
      <c r="S24" s="86" t="s">
        <v>216</v>
      </c>
      <c r="T24" s="68" t="s">
        <v>165</v>
      </c>
      <c r="U24" s="68">
        <v>0</v>
      </c>
      <c r="V24" s="68">
        <v>0</v>
      </c>
      <c r="W24" s="68">
        <v>0</v>
      </c>
      <c r="X24" s="68">
        <v>0</v>
      </c>
      <c r="Y24" s="28">
        <f t="shared" si="0"/>
        <v>3000000</v>
      </c>
      <c r="Z24" s="32"/>
      <c r="AA24" s="32"/>
      <c r="AB24" s="32"/>
      <c r="AC24" s="32"/>
      <c r="AD24" s="32"/>
      <c r="AE24" s="32"/>
      <c r="AF24" s="32"/>
      <c r="AG24" s="32">
        <v>3000000</v>
      </c>
      <c r="AH24" s="32"/>
      <c r="AI24" s="32"/>
      <c r="AJ24" s="32"/>
      <c r="AK24" s="32"/>
      <c r="AL24" s="32"/>
      <c r="AM24" s="32"/>
      <c r="AN24" s="32"/>
      <c r="AO24" s="32"/>
      <c r="AP24" s="32"/>
      <c r="AQ24" s="29">
        <f t="shared" si="1"/>
        <v>3000000</v>
      </c>
      <c r="AR24" s="12" t="s">
        <v>247</v>
      </c>
      <c r="AS24" s="1" t="s">
        <v>245</v>
      </c>
    </row>
    <row r="25" spans="1:45" ht="36.75" customHeight="1" x14ac:dyDescent="0.25">
      <c r="A25" s="66"/>
      <c r="B25" s="66"/>
      <c r="C25" s="69"/>
      <c r="D25" s="66"/>
      <c r="E25" s="70"/>
      <c r="F25" s="7" t="s">
        <v>55</v>
      </c>
      <c r="G25" s="5">
        <v>1704017</v>
      </c>
      <c r="H25" s="7" t="s">
        <v>80</v>
      </c>
      <c r="I25" s="5">
        <v>170401700</v>
      </c>
      <c r="J25" s="32">
        <v>0</v>
      </c>
      <c r="K25" s="73"/>
      <c r="L25" s="76"/>
      <c r="M25" s="76"/>
      <c r="N25" s="79"/>
      <c r="O25" s="85"/>
      <c r="P25" s="34"/>
      <c r="Q25" s="70"/>
      <c r="R25" s="70"/>
      <c r="S25" s="87"/>
      <c r="T25" s="70"/>
      <c r="U25" s="70"/>
      <c r="V25" s="70" t="s">
        <v>211</v>
      </c>
      <c r="W25" s="70"/>
      <c r="X25" s="70"/>
      <c r="Y25" s="28">
        <f t="shared" si="0"/>
        <v>3000000</v>
      </c>
      <c r="Z25" s="32"/>
      <c r="AA25" s="32"/>
      <c r="AB25" s="32"/>
      <c r="AC25" s="32"/>
      <c r="AD25" s="32"/>
      <c r="AE25" s="32"/>
      <c r="AF25" s="32"/>
      <c r="AG25" s="32">
        <v>3000000</v>
      </c>
      <c r="AH25" s="32"/>
      <c r="AI25" s="32"/>
      <c r="AJ25" s="32"/>
      <c r="AK25" s="32"/>
      <c r="AL25" s="32"/>
      <c r="AM25" s="32"/>
      <c r="AN25" s="32"/>
      <c r="AO25" s="32"/>
      <c r="AP25" s="32"/>
      <c r="AQ25" s="29">
        <f t="shared" si="1"/>
        <v>3000000</v>
      </c>
      <c r="AR25" s="12" t="s">
        <v>247</v>
      </c>
      <c r="AS25" s="1" t="s">
        <v>245</v>
      </c>
    </row>
    <row r="26" spans="1:45" ht="42" customHeight="1" x14ac:dyDescent="0.25">
      <c r="A26" s="66"/>
      <c r="B26" s="66"/>
      <c r="C26" s="69"/>
      <c r="D26" s="66"/>
      <c r="E26" s="5">
        <v>1706</v>
      </c>
      <c r="F26" s="90" t="s">
        <v>56</v>
      </c>
      <c r="G26" s="24">
        <v>1706004</v>
      </c>
      <c r="H26" s="90" t="s">
        <v>81</v>
      </c>
      <c r="I26" s="24">
        <v>170600400</v>
      </c>
      <c r="J26" s="22">
        <v>0</v>
      </c>
      <c r="K26" s="26" t="s">
        <v>97</v>
      </c>
      <c r="L26" s="27"/>
      <c r="M26" s="27"/>
      <c r="N26" s="22">
        <f>SUM(Y26)</f>
        <v>10000000</v>
      </c>
      <c r="O26" s="91" t="s">
        <v>217</v>
      </c>
      <c r="P26" s="25"/>
      <c r="Q26" s="24">
        <v>0</v>
      </c>
      <c r="R26" s="24" t="s">
        <v>163</v>
      </c>
      <c r="S26" s="92" t="s">
        <v>206</v>
      </c>
      <c r="T26" s="24" t="s">
        <v>165</v>
      </c>
      <c r="U26" s="24">
        <v>0</v>
      </c>
      <c r="V26" s="24">
        <v>0</v>
      </c>
      <c r="W26" s="24">
        <v>0</v>
      </c>
      <c r="X26" s="24">
        <v>0</v>
      </c>
      <c r="Y26" s="28">
        <f t="shared" si="0"/>
        <v>10000000</v>
      </c>
      <c r="Z26" s="32"/>
      <c r="AA26" s="32"/>
      <c r="AB26" s="32"/>
      <c r="AC26" s="32"/>
      <c r="AD26" s="32"/>
      <c r="AE26" s="32"/>
      <c r="AF26" s="32"/>
      <c r="AG26" s="32">
        <v>10000000</v>
      </c>
      <c r="AH26" s="32"/>
      <c r="AI26" s="32"/>
      <c r="AJ26" s="32"/>
      <c r="AK26" s="32"/>
      <c r="AL26" s="32"/>
      <c r="AM26" s="32"/>
      <c r="AN26" s="32"/>
      <c r="AO26" s="32"/>
      <c r="AP26" s="32"/>
      <c r="AQ26" s="29">
        <f t="shared" si="1"/>
        <v>10000000</v>
      </c>
      <c r="AR26" s="12" t="s">
        <v>247</v>
      </c>
      <c r="AS26" s="1" t="s">
        <v>245</v>
      </c>
    </row>
    <row r="27" spans="1:45" ht="60" customHeight="1" x14ac:dyDescent="0.25">
      <c r="A27" s="66"/>
      <c r="B27" s="66"/>
      <c r="C27" s="69"/>
      <c r="D27" s="66"/>
      <c r="E27" s="68">
        <v>1707</v>
      </c>
      <c r="F27" s="7" t="s">
        <v>57</v>
      </c>
      <c r="G27" s="5">
        <v>1707018</v>
      </c>
      <c r="H27" s="7" t="s">
        <v>82</v>
      </c>
      <c r="I27" s="5">
        <v>170701800</v>
      </c>
      <c r="J27" s="32">
        <v>1</v>
      </c>
      <c r="K27" s="71" t="s">
        <v>98</v>
      </c>
      <c r="L27" s="74"/>
      <c r="M27" s="74"/>
      <c r="N27" s="77">
        <f>SUM(Y27:Y29)</f>
        <v>12000000</v>
      </c>
      <c r="O27" s="30" t="s">
        <v>218</v>
      </c>
      <c r="P27" s="34"/>
      <c r="Q27" s="5">
        <v>1</v>
      </c>
      <c r="R27" s="5" t="s">
        <v>163</v>
      </c>
      <c r="S27" s="35" t="s">
        <v>219</v>
      </c>
      <c r="T27" s="5" t="s">
        <v>165</v>
      </c>
      <c r="U27" s="5">
        <v>1</v>
      </c>
      <c r="V27" s="5">
        <v>1</v>
      </c>
      <c r="W27" s="5">
        <v>0</v>
      </c>
      <c r="X27" s="5">
        <v>0</v>
      </c>
      <c r="Y27" s="28">
        <f t="shared" si="0"/>
        <v>4000000</v>
      </c>
      <c r="Z27" s="32"/>
      <c r="AA27" s="32"/>
      <c r="AB27" s="32"/>
      <c r="AC27" s="32"/>
      <c r="AD27" s="32"/>
      <c r="AE27" s="32"/>
      <c r="AF27" s="32"/>
      <c r="AG27" s="32">
        <v>4000000</v>
      </c>
      <c r="AH27" s="32"/>
      <c r="AI27" s="32"/>
      <c r="AJ27" s="32"/>
      <c r="AK27" s="32"/>
      <c r="AL27" s="32"/>
      <c r="AM27" s="32"/>
      <c r="AN27" s="32"/>
      <c r="AO27" s="32"/>
      <c r="AP27" s="32"/>
      <c r="AQ27" s="29">
        <f t="shared" si="1"/>
        <v>4000000</v>
      </c>
      <c r="AR27" s="12" t="s">
        <v>247</v>
      </c>
      <c r="AS27" s="1" t="s">
        <v>245</v>
      </c>
    </row>
    <row r="28" spans="1:45" ht="29.25" customHeight="1" x14ac:dyDescent="0.25">
      <c r="A28" s="66"/>
      <c r="B28" s="66"/>
      <c r="C28" s="69"/>
      <c r="D28" s="66"/>
      <c r="E28" s="69"/>
      <c r="F28" s="7" t="s">
        <v>88</v>
      </c>
      <c r="G28" s="5">
        <v>1707019</v>
      </c>
      <c r="H28" s="7" t="s">
        <v>89</v>
      </c>
      <c r="I28" s="5">
        <v>170701900</v>
      </c>
      <c r="J28" s="32">
        <v>2</v>
      </c>
      <c r="K28" s="72"/>
      <c r="L28" s="75"/>
      <c r="M28" s="75"/>
      <c r="N28" s="78"/>
      <c r="O28" s="82" t="s">
        <v>220</v>
      </c>
      <c r="P28" s="34"/>
      <c r="Q28" s="68">
        <v>2</v>
      </c>
      <c r="R28" s="68" t="s">
        <v>163</v>
      </c>
      <c r="S28" s="80" t="s">
        <v>206</v>
      </c>
      <c r="T28" s="68" t="s">
        <v>165</v>
      </c>
      <c r="U28" s="68">
        <v>1</v>
      </c>
      <c r="V28" s="68">
        <v>1</v>
      </c>
      <c r="W28" s="68">
        <v>0</v>
      </c>
      <c r="X28" s="68">
        <v>0</v>
      </c>
      <c r="Y28" s="28">
        <f t="shared" si="0"/>
        <v>4000000</v>
      </c>
      <c r="Z28" s="32"/>
      <c r="AA28" s="32"/>
      <c r="AB28" s="32"/>
      <c r="AC28" s="32"/>
      <c r="AD28" s="32"/>
      <c r="AE28" s="32"/>
      <c r="AF28" s="32"/>
      <c r="AG28" s="32">
        <v>4000000</v>
      </c>
      <c r="AH28" s="32"/>
      <c r="AI28" s="32"/>
      <c r="AJ28" s="32"/>
      <c r="AK28" s="32"/>
      <c r="AL28" s="32"/>
      <c r="AM28" s="32"/>
      <c r="AN28" s="32"/>
      <c r="AO28" s="32"/>
      <c r="AP28" s="32"/>
      <c r="AQ28" s="29">
        <f t="shared" si="1"/>
        <v>4000000</v>
      </c>
      <c r="AR28" s="12" t="s">
        <v>247</v>
      </c>
      <c r="AS28" s="1" t="s">
        <v>245</v>
      </c>
    </row>
    <row r="29" spans="1:45" ht="40.5" x14ac:dyDescent="0.25">
      <c r="A29" s="66"/>
      <c r="B29" s="66"/>
      <c r="C29" s="69"/>
      <c r="D29" s="66"/>
      <c r="E29" s="69"/>
      <c r="F29" s="7" t="s">
        <v>58</v>
      </c>
      <c r="G29" s="5">
        <v>1707020</v>
      </c>
      <c r="H29" s="7" t="s">
        <v>83</v>
      </c>
      <c r="I29" s="5">
        <v>170702000</v>
      </c>
      <c r="J29" s="32">
        <v>2</v>
      </c>
      <c r="K29" s="72"/>
      <c r="L29" s="75"/>
      <c r="M29" s="75"/>
      <c r="N29" s="78"/>
      <c r="O29" s="83"/>
      <c r="P29" s="34"/>
      <c r="Q29" s="70"/>
      <c r="R29" s="70"/>
      <c r="S29" s="81"/>
      <c r="T29" s="70"/>
      <c r="U29" s="70"/>
      <c r="V29" s="70" t="s">
        <v>211</v>
      </c>
      <c r="W29" s="70"/>
      <c r="X29" s="70"/>
      <c r="Y29" s="28">
        <f t="shared" si="0"/>
        <v>4000000</v>
      </c>
      <c r="Z29" s="32"/>
      <c r="AA29" s="32"/>
      <c r="AB29" s="32"/>
      <c r="AC29" s="32"/>
      <c r="AD29" s="32"/>
      <c r="AE29" s="32"/>
      <c r="AF29" s="32"/>
      <c r="AG29" s="32">
        <v>4000000</v>
      </c>
      <c r="AH29" s="32"/>
      <c r="AI29" s="32"/>
      <c r="AJ29" s="32"/>
      <c r="AK29" s="32"/>
      <c r="AL29" s="32"/>
      <c r="AM29" s="32"/>
      <c r="AN29" s="32"/>
      <c r="AO29" s="32"/>
      <c r="AP29" s="32"/>
      <c r="AQ29" s="29">
        <f t="shared" si="1"/>
        <v>4000000</v>
      </c>
      <c r="AR29" s="12" t="s">
        <v>247</v>
      </c>
      <c r="AS29" s="1" t="s">
        <v>245</v>
      </c>
    </row>
    <row r="30" spans="1:45" ht="31.5" hidden="1" customHeight="1" x14ac:dyDescent="0.25">
      <c r="A30" s="66"/>
      <c r="B30" s="66"/>
      <c r="C30" s="69"/>
      <c r="D30" s="66"/>
      <c r="E30" s="70"/>
      <c r="F30" s="7" t="s">
        <v>59</v>
      </c>
      <c r="G30" s="5">
        <v>1707027</v>
      </c>
      <c r="H30" s="7" t="s">
        <v>84</v>
      </c>
      <c r="I30" s="5">
        <v>170702700</v>
      </c>
      <c r="J30" s="22">
        <v>0</v>
      </c>
      <c r="K30" s="73"/>
      <c r="L30" s="76"/>
      <c r="M30" s="76"/>
      <c r="N30" s="79"/>
      <c r="O30" s="23"/>
      <c r="P30" s="25"/>
      <c r="Q30" s="24"/>
      <c r="R30" s="5"/>
      <c r="S30" s="11"/>
      <c r="T30" s="24"/>
      <c r="U30" s="24"/>
      <c r="V30" s="24"/>
      <c r="W30" s="5"/>
      <c r="X30" s="5"/>
      <c r="Y30" s="28">
        <f t="shared" si="0"/>
        <v>0</v>
      </c>
      <c r="Z30" s="22"/>
      <c r="AA30" s="22"/>
      <c r="AB30" s="22"/>
      <c r="AC30" s="22"/>
      <c r="AD30" s="22"/>
      <c r="AE30" s="22"/>
      <c r="AF30" s="22"/>
      <c r="AG30" s="22"/>
      <c r="AH30" s="22"/>
      <c r="AI30" s="22"/>
      <c r="AJ30" s="22"/>
      <c r="AK30" s="22"/>
      <c r="AL30" s="22"/>
      <c r="AM30" s="22"/>
      <c r="AN30" s="22"/>
      <c r="AO30" s="22"/>
      <c r="AP30" s="22"/>
      <c r="AQ30" s="29">
        <f t="shared" si="1"/>
        <v>0</v>
      </c>
      <c r="AR30" s="12" t="s">
        <v>247</v>
      </c>
      <c r="AS30" s="1" t="s">
        <v>245</v>
      </c>
    </row>
    <row r="31" spans="1:45" ht="54" x14ac:dyDescent="0.25">
      <c r="A31" s="66"/>
      <c r="B31" s="66"/>
      <c r="C31" s="69"/>
      <c r="D31" s="66"/>
      <c r="E31" s="68">
        <v>1708</v>
      </c>
      <c r="F31" s="7" t="s">
        <v>60</v>
      </c>
      <c r="G31" s="5">
        <v>1708047</v>
      </c>
      <c r="H31" s="7" t="s">
        <v>85</v>
      </c>
      <c r="I31" s="5">
        <v>170804700</v>
      </c>
      <c r="J31" s="32">
        <v>1</v>
      </c>
      <c r="K31" s="71" t="s">
        <v>99</v>
      </c>
      <c r="L31" s="74"/>
      <c r="M31" s="74"/>
      <c r="N31" s="77">
        <f>SUM(Y31:Y34)</f>
        <v>90000000</v>
      </c>
      <c r="O31" s="30" t="s">
        <v>221</v>
      </c>
      <c r="P31" s="34"/>
      <c r="Q31" s="5">
        <v>1</v>
      </c>
      <c r="R31" s="5" t="s">
        <v>184</v>
      </c>
      <c r="S31" s="11" t="s">
        <v>202</v>
      </c>
      <c r="T31" s="5" t="s">
        <v>165</v>
      </c>
      <c r="U31" s="5">
        <v>0</v>
      </c>
      <c r="V31" s="5">
        <v>1</v>
      </c>
      <c r="W31" s="5">
        <v>1</v>
      </c>
      <c r="X31" s="5">
        <v>0</v>
      </c>
      <c r="Y31" s="28">
        <f t="shared" si="0"/>
        <v>2500000</v>
      </c>
      <c r="Z31" s="32"/>
      <c r="AA31" s="32"/>
      <c r="AB31" s="32"/>
      <c r="AC31" s="32"/>
      <c r="AD31" s="32"/>
      <c r="AE31" s="32"/>
      <c r="AF31" s="32"/>
      <c r="AG31" s="32">
        <v>2500000</v>
      </c>
      <c r="AH31" s="32"/>
      <c r="AI31" s="32"/>
      <c r="AJ31" s="32"/>
      <c r="AK31" s="32"/>
      <c r="AL31" s="32"/>
      <c r="AM31" s="32"/>
      <c r="AN31" s="32"/>
      <c r="AO31" s="32"/>
      <c r="AP31" s="32"/>
      <c r="AQ31" s="29">
        <f t="shared" si="1"/>
        <v>2500000</v>
      </c>
      <c r="AR31" s="12" t="s">
        <v>247</v>
      </c>
      <c r="AS31" s="1" t="s">
        <v>245</v>
      </c>
    </row>
    <row r="32" spans="1:45" ht="57" customHeight="1" x14ac:dyDescent="0.25">
      <c r="A32" s="66"/>
      <c r="B32" s="66"/>
      <c r="C32" s="69"/>
      <c r="D32" s="66"/>
      <c r="E32" s="69"/>
      <c r="F32" s="7" t="s">
        <v>61</v>
      </c>
      <c r="G32" s="5">
        <v>1708039</v>
      </c>
      <c r="H32" s="7" t="s">
        <v>86</v>
      </c>
      <c r="I32" s="5">
        <v>170803900</v>
      </c>
      <c r="J32" s="32">
        <v>4</v>
      </c>
      <c r="K32" s="72"/>
      <c r="L32" s="75"/>
      <c r="M32" s="75"/>
      <c r="N32" s="78"/>
      <c r="O32" s="30" t="s">
        <v>222</v>
      </c>
      <c r="P32" s="34"/>
      <c r="Q32" s="5">
        <v>2</v>
      </c>
      <c r="R32" s="5" t="s">
        <v>163</v>
      </c>
      <c r="S32" s="86" t="s">
        <v>206</v>
      </c>
      <c r="T32" s="5" t="s">
        <v>165</v>
      </c>
      <c r="U32" s="5">
        <v>2</v>
      </c>
      <c r="V32" s="5">
        <v>2</v>
      </c>
      <c r="W32" s="5">
        <v>1</v>
      </c>
      <c r="X32" s="5">
        <v>1</v>
      </c>
      <c r="Y32" s="28">
        <f t="shared" si="0"/>
        <v>85000000</v>
      </c>
      <c r="Z32" s="32">
        <v>62500000</v>
      </c>
      <c r="AA32" s="32"/>
      <c r="AB32" s="32"/>
      <c r="AC32" s="32"/>
      <c r="AD32" s="32"/>
      <c r="AE32" s="32"/>
      <c r="AF32" s="32">
        <v>20000000</v>
      </c>
      <c r="AG32" s="32">
        <v>2500000</v>
      </c>
      <c r="AH32" s="32"/>
      <c r="AI32" s="32"/>
      <c r="AJ32" s="32"/>
      <c r="AK32" s="32"/>
      <c r="AL32" s="32"/>
      <c r="AM32" s="32"/>
      <c r="AN32" s="32"/>
      <c r="AO32" s="32"/>
      <c r="AP32" s="32"/>
      <c r="AQ32" s="29">
        <f t="shared" si="1"/>
        <v>85000000</v>
      </c>
      <c r="AR32" s="12" t="s">
        <v>247</v>
      </c>
      <c r="AS32" s="1" t="s">
        <v>245</v>
      </c>
    </row>
    <row r="33" spans="1:45" ht="40.5" hidden="1" x14ac:dyDescent="0.25">
      <c r="A33" s="66"/>
      <c r="B33" s="66"/>
      <c r="C33" s="69"/>
      <c r="D33" s="66"/>
      <c r="E33" s="69"/>
      <c r="F33" s="7" t="s">
        <v>62</v>
      </c>
      <c r="G33" s="5">
        <v>1708049</v>
      </c>
      <c r="H33" s="7" t="s">
        <v>87</v>
      </c>
      <c r="I33" s="5">
        <v>170804900</v>
      </c>
      <c r="J33" s="32">
        <v>0</v>
      </c>
      <c r="K33" s="72"/>
      <c r="L33" s="75"/>
      <c r="M33" s="75"/>
      <c r="N33" s="78"/>
      <c r="O33" s="30"/>
      <c r="P33" s="34"/>
      <c r="Q33" s="5"/>
      <c r="R33" s="5"/>
      <c r="S33" s="87"/>
      <c r="T33" s="5"/>
      <c r="U33" s="5"/>
      <c r="V33" s="5"/>
      <c r="W33" s="5"/>
      <c r="X33" s="5"/>
      <c r="Y33" s="28">
        <f t="shared" si="0"/>
        <v>0</v>
      </c>
      <c r="Z33" s="32"/>
      <c r="AA33" s="32"/>
      <c r="AB33" s="32"/>
      <c r="AC33" s="32"/>
      <c r="AD33" s="32"/>
      <c r="AE33" s="32"/>
      <c r="AF33" s="32"/>
      <c r="AG33" s="32"/>
      <c r="AH33" s="32"/>
      <c r="AI33" s="32"/>
      <c r="AJ33" s="32"/>
      <c r="AK33" s="32"/>
      <c r="AL33" s="32"/>
      <c r="AM33" s="32"/>
      <c r="AN33" s="32"/>
      <c r="AO33" s="32"/>
      <c r="AP33" s="32"/>
      <c r="AQ33" s="29">
        <f t="shared" si="1"/>
        <v>0</v>
      </c>
      <c r="AR33" s="12" t="s">
        <v>247</v>
      </c>
      <c r="AS33" s="1" t="s">
        <v>245</v>
      </c>
    </row>
    <row r="34" spans="1:45" ht="60.75" customHeight="1" x14ac:dyDescent="0.25">
      <c r="A34" s="66"/>
      <c r="B34" s="66"/>
      <c r="C34" s="69"/>
      <c r="D34" s="66"/>
      <c r="E34" s="70"/>
      <c r="F34" s="7" t="s">
        <v>63</v>
      </c>
      <c r="G34" s="5">
        <v>1708053</v>
      </c>
      <c r="H34" s="7" t="s">
        <v>90</v>
      </c>
      <c r="I34" s="5">
        <v>170805300</v>
      </c>
      <c r="J34" s="32">
        <v>5</v>
      </c>
      <c r="K34" s="73"/>
      <c r="L34" s="76"/>
      <c r="M34" s="76"/>
      <c r="N34" s="79"/>
      <c r="O34" s="30" t="s">
        <v>223</v>
      </c>
      <c r="P34" s="34"/>
      <c r="Q34" s="5">
        <v>5</v>
      </c>
      <c r="R34" s="5" t="s">
        <v>163</v>
      </c>
      <c r="S34" s="14" t="s">
        <v>206</v>
      </c>
      <c r="T34" s="5" t="s">
        <v>165</v>
      </c>
      <c r="U34" s="5">
        <v>2</v>
      </c>
      <c r="V34" s="5">
        <v>3</v>
      </c>
      <c r="W34" s="5">
        <v>1</v>
      </c>
      <c r="X34" s="5">
        <v>1</v>
      </c>
      <c r="Y34" s="28">
        <f t="shared" si="0"/>
        <v>2500000</v>
      </c>
      <c r="Z34" s="32"/>
      <c r="AA34" s="32"/>
      <c r="AB34" s="32"/>
      <c r="AC34" s="32"/>
      <c r="AD34" s="32"/>
      <c r="AE34" s="32"/>
      <c r="AF34" s="32"/>
      <c r="AG34" s="32">
        <v>2500000</v>
      </c>
      <c r="AH34" s="32"/>
      <c r="AI34" s="32"/>
      <c r="AJ34" s="32"/>
      <c r="AK34" s="32"/>
      <c r="AL34" s="32"/>
      <c r="AM34" s="32"/>
      <c r="AN34" s="32"/>
      <c r="AO34" s="32"/>
      <c r="AP34" s="32"/>
      <c r="AQ34" s="29">
        <f t="shared" si="1"/>
        <v>2500000</v>
      </c>
      <c r="AR34" s="12" t="s">
        <v>247</v>
      </c>
      <c r="AS34" s="1" t="s">
        <v>245</v>
      </c>
    </row>
    <row r="35" spans="1:45" ht="27" hidden="1" customHeight="1" x14ac:dyDescent="0.25">
      <c r="A35" s="66"/>
      <c r="B35" s="66"/>
      <c r="C35" s="69"/>
      <c r="D35" s="66"/>
      <c r="E35" s="68">
        <v>1709</v>
      </c>
      <c r="F35" s="7" t="s">
        <v>64</v>
      </c>
      <c r="G35" s="5">
        <v>1709001</v>
      </c>
      <c r="H35" s="7" t="s">
        <v>91</v>
      </c>
      <c r="I35" s="5">
        <v>170900100</v>
      </c>
      <c r="J35" s="32">
        <v>0</v>
      </c>
      <c r="K35" s="71" t="s">
        <v>100</v>
      </c>
      <c r="L35" s="74"/>
      <c r="M35" s="74"/>
      <c r="N35" s="77">
        <f>SUM(Y36:Y40)</f>
        <v>25000000</v>
      </c>
      <c r="O35" s="23"/>
      <c r="P35" s="25"/>
      <c r="Q35" s="24"/>
      <c r="R35" s="5"/>
      <c r="S35" s="11"/>
      <c r="T35" s="24"/>
      <c r="U35" s="24"/>
      <c r="V35" s="24"/>
      <c r="W35" s="5"/>
      <c r="X35" s="5"/>
      <c r="Y35" s="28">
        <f t="shared" si="0"/>
        <v>0</v>
      </c>
      <c r="Z35" s="22"/>
      <c r="AA35" s="22"/>
      <c r="AB35" s="22"/>
      <c r="AC35" s="22"/>
      <c r="AD35" s="22"/>
      <c r="AE35" s="22"/>
      <c r="AF35" s="22"/>
      <c r="AG35" s="22"/>
      <c r="AH35" s="22"/>
      <c r="AI35" s="22"/>
      <c r="AJ35" s="22"/>
      <c r="AK35" s="22"/>
      <c r="AL35" s="22"/>
      <c r="AM35" s="22"/>
      <c r="AN35" s="22"/>
      <c r="AO35" s="22"/>
      <c r="AP35" s="22"/>
      <c r="AQ35" s="29">
        <f t="shared" si="1"/>
        <v>0</v>
      </c>
      <c r="AR35" s="12" t="s">
        <v>247</v>
      </c>
      <c r="AS35" s="1" t="s">
        <v>245</v>
      </c>
    </row>
    <row r="36" spans="1:45" ht="40.5" customHeight="1" x14ac:dyDescent="0.25">
      <c r="A36" s="66"/>
      <c r="B36" s="66"/>
      <c r="C36" s="69"/>
      <c r="D36" s="66"/>
      <c r="E36" s="69"/>
      <c r="F36" s="7" t="s">
        <v>65</v>
      </c>
      <c r="G36" s="5">
        <v>1709013</v>
      </c>
      <c r="H36" s="7" t="s">
        <v>65</v>
      </c>
      <c r="I36" s="5">
        <v>170901300</v>
      </c>
      <c r="J36" s="32">
        <v>0</v>
      </c>
      <c r="K36" s="72"/>
      <c r="L36" s="75"/>
      <c r="M36" s="75"/>
      <c r="N36" s="78"/>
      <c r="O36" s="82" t="s">
        <v>225</v>
      </c>
      <c r="P36" s="34"/>
      <c r="Q36" s="39">
        <v>0</v>
      </c>
      <c r="R36" s="68" t="s">
        <v>163</v>
      </c>
      <c r="S36" s="86" t="s">
        <v>224</v>
      </c>
      <c r="T36" s="68" t="s">
        <v>165</v>
      </c>
      <c r="U36" s="68">
        <v>0</v>
      </c>
      <c r="V36" s="68">
        <v>1</v>
      </c>
      <c r="W36" s="68">
        <v>0</v>
      </c>
      <c r="X36" s="68">
        <v>1</v>
      </c>
      <c r="Y36" s="28">
        <f>SUM(Z36:AP36)</f>
        <v>15000000</v>
      </c>
      <c r="Z36" s="32"/>
      <c r="AA36" s="32"/>
      <c r="AB36" s="32"/>
      <c r="AC36" s="32"/>
      <c r="AD36" s="32"/>
      <c r="AE36" s="32"/>
      <c r="AF36" s="32">
        <v>15000000</v>
      </c>
      <c r="AG36" s="32"/>
      <c r="AH36" s="32"/>
      <c r="AI36" s="32"/>
      <c r="AJ36" s="32"/>
      <c r="AK36" s="32"/>
      <c r="AL36" s="32"/>
      <c r="AM36" s="32"/>
      <c r="AN36" s="32"/>
      <c r="AO36" s="32"/>
      <c r="AP36" s="32"/>
      <c r="AQ36" s="29">
        <f t="shared" si="1"/>
        <v>15000000</v>
      </c>
      <c r="AR36" s="12" t="s">
        <v>247</v>
      </c>
      <c r="AS36" s="1" t="s">
        <v>245</v>
      </c>
    </row>
    <row r="37" spans="1:45" ht="48" hidden="1" customHeight="1" x14ac:dyDescent="0.25">
      <c r="A37" s="66"/>
      <c r="B37" s="66"/>
      <c r="C37" s="69"/>
      <c r="D37" s="66"/>
      <c r="E37" s="69"/>
      <c r="F37" s="7" t="s">
        <v>66</v>
      </c>
      <c r="G37" s="5">
        <v>1709025</v>
      </c>
      <c r="H37" s="7" t="s">
        <v>66</v>
      </c>
      <c r="I37" s="5">
        <v>170902500</v>
      </c>
      <c r="J37" s="32">
        <v>0</v>
      </c>
      <c r="K37" s="72"/>
      <c r="L37" s="75"/>
      <c r="M37" s="75"/>
      <c r="N37" s="78"/>
      <c r="O37" s="88"/>
      <c r="P37" s="34"/>
      <c r="Q37" s="39"/>
      <c r="R37" s="69"/>
      <c r="S37" s="89"/>
      <c r="T37" s="69"/>
      <c r="U37" s="69"/>
      <c r="V37" s="69"/>
      <c r="W37" s="69"/>
      <c r="X37" s="69"/>
      <c r="Y37" s="28">
        <f t="shared" si="0"/>
        <v>0</v>
      </c>
      <c r="Z37" s="32"/>
      <c r="AA37" s="32"/>
      <c r="AB37" s="32"/>
      <c r="AC37" s="32"/>
      <c r="AD37" s="32"/>
      <c r="AE37" s="32"/>
      <c r="AF37" s="32"/>
      <c r="AG37" s="32"/>
      <c r="AH37" s="32"/>
      <c r="AI37" s="32"/>
      <c r="AJ37" s="32"/>
      <c r="AK37" s="32"/>
      <c r="AL37" s="32"/>
      <c r="AM37" s="32"/>
      <c r="AN37" s="32"/>
      <c r="AO37" s="32"/>
      <c r="AP37" s="32"/>
      <c r="AQ37" s="29">
        <f t="shared" si="1"/>
        <v>0</v>
      </c>
      <c r="AR37" s="12" t="s">
        <v>247</v>
      </c>
      <c r="AS37" s="1" t="s">
        <v>245</v>
      </c>
    </row>
    <row r="38" spans="1:45" ht="27" hidden="1" customHeight="1" x14ac:dyDescent="0.25">
      <c r="A38" s="66"/>
      <c r="B38" s="66"/>
      <c r="C38" s="69"/>
      <c r="D38" s="66"/>
      <c r="E38" s="69"/>
      <c r="F38" s="7" t="s">
        <v>67</v>
      </c>
      <c r="G38" s="5">
        <v>1709095</v>
      </c>
      <c r="H38" s="7" t="s">
        <v>92</v>
      </c>
      <c r="I38" s="5">
        <v>170909500</v>
      </c>
      <c r="J38" s="32">
        <v>0</v>
      </c>
      <c r="K38" s="72"/>
      <c r="L38" s="75"/>
      <c r="M38" s="75"/>
      <c r="N38" s="78"/>
      <c r="O38" s="88"/>
      <c r="P38" s="34"/>
      <c r="Q38" s="39"/>
      <c r="R38" s="69"/>
      <c r="S38" s="89"/>
      <c r="T38" s="69"/>
      <c r="U38" s="69"/>
      <c r="V38" s="69"/>
      <c r="W38" s="69"/>
      <c r="X38" s="69"/>
      <c r="Y38" s="28">
        <f t="shared" si="0"/>
        <v>0</v>
      </c>
      <c r="Z38" s="32"/>
      <c r="AA38" s="32"/>
      <c r="AB38" s="32"/>
      <c r="AC38" s="32"/>
      <c r="AD38" s="32"/>
      <c r="AE38" s="32"/>
      <c r="AF38" s="32"/>
      <c r="AG38" s="32"/>
      <c r="AH38" s="32"/>
      <c r="AI38" s="32"/>
      <c r="AJ38" s="32"/>
      <c r="AK38" s="32"/>
      <c r="AL38" s="32"/>
      <c r="AM38" s="32"/>
      <c r="AN38" s="32"/>
      <c r="AO38" s="32"/>
      <c r="AP38" s="32"/>
      <c r="AQ38" s="29">
        <f t="shared" si="1"/>
        <v>0</v>
      </c>
      <c r="AR38" s="12" t="s">
        <v>247</v>
      </c>
      <c r="AS38" s="1" t="s">
        <v>245</v>
      </c>
    </row>
    <row r="39" spans="1:45" ht="61.5" hidden="1" customHeight="1" x14ac:dyDescent="0.25">
      <c r="A39" s="66"/>
      <c r="B39" s="66"/>
      <c r="C39" s="69"/>
      <c r="D39" s="66"/>
      <c r="E39" s="69"/>
      <c r="F39" s="7" t="s">
        <v>68</v>
      </c>
      <c r="G39" s="5">
        <v>1709107</v>
      </c>
      <c r="H39" s="7" t="s">
        <v>93</v>
      </c>
      <c r="I39" s="5">
        <v>170910700</v>
      </c>
      <c r="J39" s="32">
        <v>0</v>
      </c>
      <c r="K39" s="72"/>
      <c r="L39" s="75"/>
      <c r="M39" s="75"/>
      <c r="N39" s="78"/>
      <c r="O39" s="88"/>
      <c r="P39" s="34"/>
      <c r="Q39" s="39"/>
      <c r="R39" s="69"/>
      <c r="S39" s="89"/>
      <c r="T39" s="69"/>
      <c r="U39" s="69"/>
      <c r="V39" s="69"/>
      <c r="W39" s="69"/>
      <c r="X39" s="69"/>
      <c r="Y39" s="28">
        <f t="shared" si="0"/>
        <v>0</v>
      </c>
      <c r="Z39" s="32"/>
      <c r="AA39" s="32"/>
      <c r="AB39" s="32"/>
      <c r="AC39" s="32"/>
      <c r="AD39" s="32"/>
      <c r="AE39" s="32"/>
      <c r="AF39" s="32"/>
      <c r="AG39" s="32"/>
      <c r="AH39" s="32"/>
      <c r="AI39" s="32"/>
      <c r="AJ39" s="32"/>
      <c r="AK39" s="32"/>
      <c r="AL39" s="32"/>
      <c r="AM39" s="32"/>
      <c r="AN39" s="32"/>
      <c r="AO39" s="32"/>
      <c r="AP39" s="32"/>
      <c r="AQ39" s="29">
        <f t="shared" si="1"/>
        <v>0</v>
      </c>
      <c r="AR39" s="12" t="s">
        <v>247</v>
      </c>
      <c r="AS39" s="1" t="s">
        <v>245</v>
      </c>
    </row>
    <row r="40" spans="1:45" ht="40.5" x14ac:dyDescent="0.25">
      <c r="A40" s="67"/>
      <c r="B40" s="67"/>
      <c r="C40" s="70"/>
      <c r="D40" s="67"/>
      <c r="E40" s="70"/>
      <c r="F40" s="7" t="s">
        <v>69</v>
      </c>
      <c r="G40" s="5">
        <v>1709112</v>
      </c>
      <c r="H40" s="7" t="s">
        <v>94</v>
      </c>
      <c r="I40" s="5">
        <v>170911200</v>
      </c>
      <c r="J40" s="32">
        <v>0</v>
      </c>
      <c r="K40" s="73"/>
      <c r="L40" s="76"/>
      <c r="M40" s="76"/>
      <c r="N40" s="79"/>
      <c r="O40" s="83"/>
      <c r="P40" s="34"/>
      <c r="Q40" s="39">
        <v>1</v>
      </c>
      <c r="R40" s="70"/>
      <c r="S40" s="87"/>
      <c r="T40" s="70"/>
      <c r="U40" s="70"/>
      <c r="V40" s="70"/>
      <c r="W40" s="70"/>
      <c r="X40" s="70"/>
      <c r="Y40" s="28">
        <f t="shared" si="0"/>
        <v>10000000</v>
      </c>
      <c r="Z40" s="32"/>
      <c r="AA40" s="32"/>
      <c r="AB40" s="32"/>
      <c r="AC40" s="32"/>
      <c r="AD40" s="32"/>
      <c r="AE40" s="32"/>
      <c r="AF40" s="32">
        <v>10000000</v>
      </c>
      <c r="AG40" s="32"/>
      <c r="AH40" s="32"/>
      <c r="AI40" s="32"/>
      <c r="AJ40" s="32"/>
      <c r="AK40" s="32"/>
      <c r="AL40" s="32"/>
      <c r="AM40" s="32"/>
      <c r="AN40" s="32"/>
      <c r="AO40" s="32"/>
      <c r="AP40" s="32"/>
      <c r="AQ40" s="29">
        <f t="shared" si="1"/>
        <v>10000000</v>
      </c>
      <c r="AR40" s="12" t="s">
        <v>247</v>
      </c>
      <c r="AS40" s="1" t="s">
        <v>245</v>
      </c>
    </row>
    <row r="41" spans="1:45" x14ac:dyDescent="0.25">
      <c r="Y41" s="38">
        <f>SUM(Y13:Y40)</f>
        <v>333000000</v>
      </c>
      <c r="Z41" s="38">
        <f t="shared" ref="Z41:AP41" si="2">SUM(Z13:Z40)</f>
        <v>184302340</v>
      </c>
      <c r="AA41" s="38">
        <f t="shared" si="2"/>
        <v>0</v>
      </c>
      <c r="AB41" s="38">
        <f t="shared" si="2"/>
        <v>0</v>
      </c>
      <c r="AC41" s="38">
        <f t="shared" si="2"/>
        <v>0</v>
      </c>
      <c r="AD41" s="38">
        <f t="shared" si="2"/>
        <v>0</v>
      </c>
      <c r="AE41" s="38">
        <f t="shared" si="2"/>
        <v>0</v>
      </c>
      <c r="AF41" s="38">
        <f t="shared" si="2"/>
        <v>88197660</v>
      </c>
      <c r="AG41" s="38">
        <f t="shared" si="2"/>
        <v>60500000</v>
      </c>
      <c r="AH41" s="38">
        <f t="shared" si="2"/>
        <v>0</v>
      </c>
      <c r="AI41" s="38">
        <f t="shared" si="2"/>
        <v>0</v>
      </c>
      <c r="AJ41" s="38">
        <f t="shared" si="2"/>
        <v>0</v>
      </c>
      <c r="AK41" s="38">
        <f t="shared" si="2"/>
        <v>0</v>
      </c>
      <c r="AL41" s="38">
        <f t="shared" si="2"/>
        <v>0</v>
      </c>
      <c r="AM41" s="38">
        <f t="shared" si="2"/>
        <v>0</v>
      </c>
      <c r="AN41" s="38">
        <f t="shared" si="2"/>
        <v>0</v>
      </c>
      <c r="AO41" s="38">
        <f t="shared" si="2"/>
        <v>0</v>
      </c>
      <c r="AP41" s="38">
        <f t="shared" si="2"/>
        <v>0</v>
      </c>
      <c r="AQ41" s="38">
        <f>SUM(AQ13:AQ40)</f>
        <v>333000000</v>
      </c>
      <c r="AR41" s="10"/>
    </row>
    <row r="42" spans="1:45" x14ac:dyDescent="0.25">
      <c r="Z42" s="38">
        <f>+Z41+AF41+AG41</f>
        <v>333000000</v>
      </c>
      <c r="AR42" s="10"/>
    </row>
    <row r="43" spans="1:45" x14ac:dyDescent="0.25">
      <c r="AR43" s="10"/>
    </row>
    <row r="44" spans="1:45" x14ac:dyDescent="0.25">
      <c r="AR44" s="10"/>
    </row>
    <row r="45" spans="1:45" x14ac:dyDescent="0.25">
      <c r="AR45" s="10"/>
    </row>
  </sheetData>
  <mergeCells count="81">
    <mergeCell ref="U36:U40"/>
    <mergeCell ref="V36:V40"/>
    <mergeCell ref="W36:W40"/>
    <mergeCell ref="X36:X40"/>
    <mergeCell ref="O36:O40"/>
    <mergeCell ref="R36:R40"/>
    <mergeCell ref="S36:S40"/>
    <mergeCell ref="T36:T40"/>
    <mergeCell ref="U28:U29"/>
    <mergeCell ref="V28:V29"/>
    <mergeCell ref="W28:W29"/>
    <mergeCell ref="X28:X29"/>
    <mergeCell ref="S32:S33"/>
    <mergeCell ref="U20:U21"/>
    <mergeCell ref="V20:V21"/>
    <mergeCell ref="W20:W21"/>
    <mergeCell ref="X20:X21"/>
    <mergeCell ref="O24:O25"/>
    <mergeCell ref="Q24:Q25"/>
    <mergeCell ref="R24:R25"/>
    <mergeCell ref="S24:S25"/>
    <mergeCell ref="T24:T25"/>
    <mergeCell ref="U24:U25"/>
    <mergeCell ref="V24:V25"/>
    <mergeCell ref="W24:W25"/>
    <mergeCell ref="X24:X25"/>
    <mergeCell ref="O20:O21"/>
    <mergeCell ref="R20:R21"/>
    <mergeCell ref="S20:S21"/>
    <mergeCell ref="T20:T21"/>
    <mergeCell ref="N27:N30"/>
    <mergeCell ref="L31:L34"/>
    <mergeCell ref="M31:M34"/>
    <mergeCell ref="N31:N34"/>
    <mergeCell ref="L24:L25"/>
    <mergeCell ref="M24:M25"/>
    <mergeCell ref="O28:O29"/>
    <mergeCell ref="Q28:Q29"/>
    <mergeCell ref="R28:R29"/>
    <mergeCell ref="S28:S29"/>
    <mergeCell ref="T28:T29"/>
    <mergeCell ref="L35:L40"/>
    <mergeCell ref="M35:M40"/>
    <mergeCell ref="N35:N40"/>
    <mergeCell ref="K27:K30"/>
    <mergeCell ref="K31:K34"/>
    <mergeCell ref="K35:K40"/>
    <mergeCell ref="L27:L30"/>
    <mergeCell ref="M27:M30"/>
    <mergeCell ref="K13:K23"/>
    <mergeCell ref="L13:L23"/>
    <mergeCell ref="M13:M23"/>
    <mergeCell ref="N13:N23"/>
    <mergeCell ref="K24:K25"/>
    <mergeCell ref="N24:N25"/>
    <mergeCell ref="A13:A40"/>
    <mergeCell ref="B13:B40"/>
    <mergeCell ref="C13:C40"/>
    <mergeCell ref="D13:D40"/>
    <mergeCell ref="E13:E23"/>
    <mergeCell ref="E24:E25"/>
    <mergeCell ref="E27:E30"/>
    <mergeCell ref="E31:E34"/>
    <mergeCell ref="E35:E40"/>
    <mergeCell ref="Y10:Y11"/>
    <mergeCell ref="Z10:AQ11"/>
    <mergeCell ref="AR10:AR11"/>
    <mergeCell ref="A10:E11"/>
    <mergeCell ref="F10:J11"/>
    <mergeCell ref="K10:N11"/>
    <mergeCell ref="O10:T11"/>
    <mergeCell ref="U10:X11"/>
    <mergeCell ref="A3:B3"/>
    <mergeCell ref="C3:E3"/>
    <mergeCell ref="F3:F6"/>
    <mergeCell ref="A4:B4"/>
    <mergeCell ref="C4:E4"/>
    <mergeCell ref="A5:B5"/>
    <mergeCell ref="C5:E5"/>
    <mergeCell ref="A6:B6"/>
    <mergeCell ref="C6:E6"/>
  </mergeCells>
  <pageMargins left="0.70866141732283472" right="0.70866141732283472" top="0.74803149606299213" bottom="0.74803149606299213" header="0.31496062992125984" footer="0.31496062992125984"/>
  <pageSetup paperSize="5" scale="35"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3:AS47"/>
  <sheetViews>
    <sheetView tabSelected="1" topLeftCell="A12" zoomScale="70" zoomScaleNormal="70" workbookViewId="0">
      <pane xSplit="5" ySplit="1" topLeftCell="F35" activePane="bottomRight" state="frozen"/>
      <selection activeCell="A12" sqref="A12"/>
      <selection pane="topRight" activeCell="F12" sqref="F12"/>
      <selection pane="bottomLeft" activeCell="A13" sqref="A13"/>
      <selection pane="bottomRight" activeCell="H37" sqref="H37"/>
    </sheetView>
  </sheetViews>
  <sheetFormatPr baseColWidth="10" defaultRowHeight="13.5" x14ac:dyDescent="0.25"/>
  <cols>
    <col min="1" max="1" width="20" style="1" customWidth="1"/>
    <col min="2" max="2" width="17.42578125" style="1" customWidth="1"/>
    <col min="3" max="3" width="10.85546875" style="1" customWidth="1"/>
    <col min="4" max="4" width="17.5703125" style="1" customWidth="1"/>
    <col min="5" max="5" width="15.140625" style="1" customWidth="1"/>
    <col min="6" max="6" width="45" style="1" customWidth="1"/>
    <col min="7" max="7" width="13.5703125" style="1" hidden="1" customWidth="1"/>
    <col min="8" max="8" width="45.28515625" style="1" customWidth="1"/>
    <col min="9" max="9" width="11.42578125" style="1" customWidth="1"/>
    <col min="10" max="10" width="11.42578125" style="1"/>
    <col min="11" max="11" width="22.7109375" style="1" customWidth="1"/>
    <col min="12" max="13" width="11.42578125" style="1" customWidth="1"/>
    <col min="14" max="14" width="13" style="1" customWidth="1"/>
    <col min="15" max="15" width="42" style="1" customWidth="1"/>
    <col min="16" max="16" width="12.7109375" style="1" hidden="1" customWidth="1"/>
    <col min="17" max="17" width="13.5703125" style="1" customWidth="1"/>
    <col min="18" max="18" width="11.42578125" style="1"/>
    <col min="19" max="19" width="17.28515625" style="8" customWidth="1"/>
    <col min="20" max="20" width="14.5703125" style="1" customWidth="1"/>
    <col min="21" max="21" width="13.42578125" style="1" customWidth="1"/>
    <col min="22" max="24" width="11.42578125" style="1"/>
    <col min="25" max="25" width="23.42578125" style="1" customWidth="1"/>
    <col min="26" max="26" width="15" style="1" customWidth="1"/>
    <col min="27" max="27" width="12.85546875" style="1" customWidth="1"/>
    <col min="28" max="32" width="11.42578125" style="1"/>
    <col min="33" max="33" width="12.140625" style="1" customWidth="1"/>
    <col min="34" max="34" width="14.7109375" style="1" customWidth="1"/>
    <col min="35" max="35" width="12.28515625" style="1" customWidth="1"/>
    <col min="36" max="42" width="11.42578125" style="1"/>
    <col min="43" max="43" width="12.42578125" style="1" bestFit="1" customWidth="1"/>
    <col min="44" max="44" width="24.140625" style="1" customWidth="1"/>
    <col min="45" max="16384" width="11.42578125" style="1"/>
  </cols>
  <sheetData>
    <row r="3" spans="1:45" ht="43.5" customHeight="1" x14ac:dyDescent="0.25">
      <c r="A3" s="47" t="s">
        <v>37</v>
      </c>
      <c r="B3" s="48"/>
      <c r="C3" s="49" t="s">
        <v>38</v>
      </c>
      <c r="D3" s="49"/>
      <c r="E3" s="49"/>
      <c r="F3" s="50"/>
    </row>
    <row r="4" spans="1:45" ht="37.5" customHeight="1" x14ac:dyDescent="0.25">
      <c r="A4" s="47" t="s">
        <v>0</v>
      </c>
      <c r="B4" s="48"/>
      <c r="C4" s="51" t="s">
        <v>226</v>
      </c>
      <c r="D4" s="51"/>
      <c r="E4" s="51"/>
      <c r="F4" s="50"/>
    </row>
    <row r="5" spans="1:45" ht="33" customHeight="1" x14ac:dyDescent="0.25">
      <c r="A5" s="52" t="s">
        <v>1</v>
      </c>
      <c r="B5" s="53"/>
      <c r="C5" s="54" t="s">
        <v>246</v>
      </c>
      <c r="D5" s="54"/>
      <c r="E5" s="54"/>
      <c r="F5" s="50"/>
    </row>
    <row r="6" spans="1:45" ht="37.5" customHeight="1" x14ac:dyDescent="0.25">
      <c r="A6" s="55" t="s">
        <v>2</v>
      </c>
      <c r="B6" s="56"/>
      <c r="C6" s="57">
        <f ca="1">TODAY()</f>
        <v>45318</v>
      </c>
      <c r="D6" s="54"/>
      <c r="E6" s="54"/>
      <c r="F6" s="50"/>
    </row>
    <row r="10" spans="1:45" ht="29.25" customHeight="1" x14ac:dyDescent="0.25">
      <c r="A10" s="62" t="s">
        <v>3</v>
      </c>
      <c r="B10" s="62"/>
      <c r="C10" s="62"/>
      <c r="D10" s="62"/>
      <c r="E10" s="62"/>
      <c r="F10" s="61" t="s">
        <v>4</v>
      </c>
      <c r="G10" s="61"/>
      <c r="H10" s="61"/>
      <c r="I10" s="61"/>
      <c r="J10" s="61"/>
      <c r="K10" s="63" t="s">
        <v>5</v>
      </c>
      <c r="L10" s="63"/>
      <c r="M10" s="63"/>
      <c r="N10" s="63"/>
      <c r="O10" s="64" t="s">
        <v>6</v>
      </c>
      <c r="P10" s="64"/>
      <c r="Q10" s="64"/>
      <c r="R10" s="64"/>
      <c r="S10" s="64"/>
      <c r="T10" s="64"/>
      <c r="U10" s="61" t="s">
        <v>39</v>
      </c>
      <c r="V10" s="61"/>
      <c r="W10" s="61"/>
      <c r="X10" s="61"/>
      <c r="Y10" s="58" t="s">
        <v>7</v>
      </c>
      <c r="Z10" s="60" t="s">
        <v>8</v>
      </c>
      <c r="AA10" s="60"/>
      <c r="AB10" s="60"/>
      <c r="AC10" s="60"/>
      <c r="AD10" s="60"/>
      <c r="AE10" s="60"/>
      <c r="AF10" s="60"/>
      <c r="AG10" s="60"/>
      <c r="AH10" s="60"/>
      <c r="AI10" s="60"/>
      <c r="AJ10" s="60"/>
      <c r="AK10" s="60"/>
      <c r="AL10" s="60"/>
      <c r="AM10" s="60"/>
      <c r="AN10" s="60"/>
      <c r="AO10" s="60"/>
      <c r="AP10" s="60"/>
      <c r="AQ10" s="60"/>
      <c r="AR10" s="61" t="s">
        <v>9</v>
      </c>
    </row>
    <row r="11" spans="1:45" ht="29.25" customHeight="1" x14ac:dyDescent="0.25">
      <c r="A11" s="62"/>
      <c r="B11" s="62"/>
      <c r="C11" s="62"/>
      <c r="D11" s="62"/>
      <c r="E11" s="62"/>
      <c r="F11" s="61"/>
      <c r="G11" s="61"/>
      <c r="H11" s="61"/>
      <c r="I11" s="61"/>
      <c r="J11" s="61"/>
      <c r="K11" s="63"/>
      <c r="L11" s="63"/>
      <c r="M11" s="63"/>
      <c r="N11" s="63"/>
      <c r="O11" s="64"/>
      <c r="P11" s="64"/>
      <c r="Q11" s="64"/>
      <c r="R11" s="64"/>
      <c r="S11" s="64"/>
      <c r="T11" s="64"/>
      <c r="U11" s="61"/>
      <c r="V11" s="61"/>
      <c r="W11" s="61"/>
      <c r="X11" s="61"/>
      <c r="Y11" s="59"/>
      <c r="Z11" s="60"/>
      <c r="AA11" s="60"/>
      <c r="AB11" s="60"/>
      <c r="AC11" s="60"/>
      <c r="AD11" s="60"/>
      <c r="AE11" s="60"/>
      <c r="AF11" s="60"/>
      <c r="AG11" s="60"/>
      <c r="AH11" s="60"/>
      <c r="AI11" s="60"/>
      <c r="AJ11" s="60"/>
      <c r="AK11" s="60"/>
      <c r="AL11" s="60"/>
      <c r="AM11" s="60"/>
      <c r="AN11" s="60"/>
      <c r="AO11" s="60"/>
      <c r="AP11" s="60"/>
      <c r="AQ11" s="60"/>
      <c r="AR11" s="61"/>
    </row>
    <row r="12" spans="1:45" ht="112.5" customHeight="1" x14ac:dyDescent="0.25">
      <c r="A12" s="2" t="s">
        <v>40</v>
      </c>
      <c r="B12" s="2" t="s">
        <v>20</v>
      </c>
      <c r="C12" s="2" t="s">
        <v>21</v>
      </c>
      <c r="D12" s="4" t="s">
        <v>22</v>
      </c>
      <c r="E12" s="4" t="s">
        <v>23</v>
      </c>
      <c r="F12" s="3" t="s">
        <v>24</v>
      </c>
      <c r="G12" s="3" t="s">
        <v>25</v>
      </c>
      <c r="H12" s="3" t="s">
        <v>26</v>
      </c>
      <c r="I12" s="3" t="s">
        <v>27</v>
      </c>
      <c r="J12" s="15" t="s">
        <v>227</v>
      </c>
      <c r="K12" s="16" t="s">
        <v>10</v>
      </c>
      <c r="L12" s="16" t="s">
        <v>11</v>
      </c>
      <c r="M12" s="16" t="s">
        <v>12</v>
      </c>
      <c r="N12" s="16" t="s">
        <v>13</v>
      </c>
      <c r="O12" s="17" t="s">
        <v>33</v>
      </c>
      <c r="P12" s="17" t="s">
        <v>28</v>
      </c>
      <c r="Q12" s="17" t="s">
        <v>14</v>
      </c>
      <c r="R12" s="17" t="s">
        <v>15</v>
      </c>
      <c r="S12" s="17" t="s">
        <v>16</v>
      </c>
      <c r="T12" s="17" t="s">
        <v>17</v>
      </c>
      <c r="U12" s="18" t="s">
        <v>29</v>
      </c>
      <c r="V12" s="18" t="s">
        <v>30</v>
      </c>
      <c r="W12" s="19" t="s">
        <v>31</v>
      </c>
      <c r="X12" s="18" t="s">
        <v>32</v>
      </c>
      <c r="Y12" s="20" t="s">
        <v>18</v>
      </c>
      <c r="Z12" s="21" t="s">
        <v>228</v>
      </c>
      <c r="AA12" s="21" t="s">
        <v>229</v>
      </c>
      <c r="AB12" s="21" t="s">
        <v>230</v>
      </c>
      <c r="AC12" s="21" t="s">
        <v>231</v>
      </c>
      <c r="AD12" s="21" t="s">
        <v>232</v>
      </c>
      <c r="AE12" s="21" t="s">
        <v>233</v>
      </c>
      <c r="AF12" s="21" t="s">
        <v>234</v>
      </c>
      <c r="AG12" s="21" t="s">
        <v>235</v>
      </c>
      <c r="AH12" s="21" t="s">
        <v>236</v>
      </c>
      <c r="AI12" s="21" t="s">
        <v>237</v>
      </c>
      <c r="AJ12" s="21" t="s">
        <v>238</v>
      </c>
      <c r="AK12" s="21" t="s">
        <v>239</v>
      </c>
      <c r="AL12" s="21" t="s">
        <v>240</v>
      </c>
      <c r="AM12" s="21" t="s">
        <v>241</v>
      </c>
      <c r="AN12" s="21" t="s">
        <v>242</v>
      </c>
      <c r="AO12" s="21" t="s">
        <v>243</v>
      </c>
      <c r="AP12" s="21" t="s">
        <v>19</v>
      </c>
      <c r="AQ12" s="21" t="s">
        <v>244</v>
      </c>
      <c r="AR12" s="13" t="s">
        <v>161</v>
      </c>
    </row>
    <row r="13" spans="1:45" ht="33.75" customHeight="1" x14ac:dyDescent="0.25">
      <c r="A13" s="65" t="s">
        <v>101</v>
      </c>
      <c r="B13" s="65" t="s">
        <v>102</v>
      </c>
      <c r="C13" s="68">
        <v>32</v>
      </c>
      <c r="D13" s="65" t="s">
        <v>103</v>
      </c>
      <c r="E13" s="68">
        <v>3201</v>
      </c>
      <c r="F13" s="7" t="s">
        <v>104</v>
      </c>
      <c r="G13" s="5">
        <v>3201008</v>
      </c>
      <c r="H13" s="7" t="s">
        <v>129</v>
      </c>
      <c r="I13" s="5">
        <v>320100805</v>
      </c>
      <c r="J13" s="32">
        <v>2</v>
      </c>
      <c r="K13" s="71" t="s">
        <v>155</v>
      </c>
      <c r="L13" s="74"/>
      <c r="M13" s="74"/>
      <c r="N13" s="77">
        <f>SUM(Y13)</f>
        <v>10000000</v>
      </c>
      <c r="O13" s="30" t="s">
        <v>162</v>
      </c>
      <c r="P13" s="34"/>
      <c r="Q13" s="5">
        <v>1</v>
      </c>
      <c r="R13" s="5" t="s">
        <v>163</v>
      </c>
      <c r="S13" s="35" t="s">
        <v>164</v>
      </c>
      <c r="T13" s="5" t="s">
        <v>165</v>
      </c>
      <c r="U13" s="5">
        <v>0</v>
      </c>
      <c r="V13" s="5">
        <v>1</v>
      </c>
      <c r="W13" s="5">
        <v>0</v>
      </c>
      <c r="X13" s="5">
        <v>0</v>
      </c>
      <c r="Y13" s="29">
        <f>+AQ13</f>
        <v>10000000</v>
      </c>
      <c r="Z13" s="32"/>
      <c r="AA13" s="32"/>
      <c r="AB13" s="32"/>
      <c r="AC13" s="32"/>
      <c r="AD13" s="32"/>
      <c r="AE13" s="32"/>
      <c r="AF13" s="32"/>
      <c r="AG13" s="32">
        <v>10000000</v>
      </c>
      <c r="AH13" s="32"/>
      <c r="AI13" s="32"/>
      <c r="AJ13" s="32"/>
      <c r="AK13" s="32"/>
      <c r="AL13" s="32"/>
      <c r="AM13" s="32"/>
      <c r="AN13" s="32"/>
      <c r="AO13" s="32"/>
      <c r="AP13" s="32"/>
      <c r="AQ13" s="29">
        <f>+SUM(Z13:AP13)</f>
        <v>10000000</v>
      </c>
      <c r="AR13" s="12" t="s">
        <v>247</v>
      </c>
      <c r="AS13" s="1" t="s">
        <v>245</v>
      </c>
    </row>
    <row r="14" spans="1:45" ht="44.25" hidden="1" customHeight="1" x14ac:dyDescent="0.25">
      <c r="A14" s="66"/>
      <c r="B14" s="66"/>
      <c r="C14" s="69"/>
      <c r="D14" s="66"/>
      <c r="E14" s="70"/>
      <c r="F14" s="7" t="s">
        <v>105</v>
      </c>
      <c r="G14" s="5">
        <v>3201005</v>
      </c>
      <c r="H14" s="7" t="s">
        <v>130</v>
      </c>
      <c r="I14" s="5">
        <v>320100500</v>
      </c>
      <c r="J14" s="32">
        <v>0</v>
      </c>
      <c r="K14" s="73"/>
      <c r="L14" s="76"/>
      <c r="M14" s="76"/>
      <c r="N14" s="79"/>
      <c r="O14" s="23"/>
      <c r="P14" s="25"/>
      <c r="Q14" s="24"/>
      <c r="R14" s="5"/>
      <c r="S14" s="11"/>
      <c r="T14" s="24"/>
      <c r="U14" s="24"/>
      <c r="V14" s="24"/>
      <c r="W14" s="5"/>
      <c r="X14" s="5"/>
      <c r="Y14" s="29"/>
      <c r="Z14" s="22"/>
      <c r="AA14" s="22"/>
      <c r="AB14" s="22"/>
      <c r="AC14" s="22"/>
      <c r="AD14" s="22"/>
      <c r="AE14" s="22"/>
      <c r="AF14" s="22"/>
      <c r="AG14" s="22"/>
      <c r="AH14" s="22"/>
      <c r="AI14" s="22"/>
      <c r="AJ14" s="22"/>
      <c r="AK14" s="22"/>
      <c r="AL14" s="22"/>
      <c r="AM14" s="22"/>
      <c r="AN14" s="22"/>
      <c r="AO14" s="22"/>
      <c r="AP14" s="22"/>
      <c r="AQ14" s="29">
        <f t="shared" ref="AQ14:AQ41" si="0">+SUM(Z14:AP14)</f>
        <v>0</v>
      </c>
      <c r="AR14" s="12" t="s">
        <v>45</v>
      </c>
    </row>
    <row r="15" spans="1:45" ht="42.75" customHeight="1" x14ac:dyDescent="0.25">
      <c r="A15" s="66"/>
      <c r="B15" s="66"/>
      <c r="C15" s="69"/>
      <c r="D15" s="66"/>
      <c r="E15" s="68">
        <v>3202</v>
      </c>
      <c r="F15" s="7" t="s">
        <v>106</v>
      </c>
      <c r="G15" s="5">
        <v>3202005</v>
      </c>
      <c r="H15" s="7" t="s">
        <v>131</v>
      </c>
      <c r="I15" s="5">
        <v>320200500</v>
      </c>
      <c r="J15" s="32">
        <v>3</v>
      </c>
      <c r="K15" s="71" t="s">
        <v>157</v>
      </c>
      <c r="L15" s="74"/>
      <c r="M15" s="74"/>
      <c r="N15" s="77">
        <f>SUM(Y15:Y21)</f>
        <v>116095728</v>
      </c>
      <c r="O15" s="30" t="s">
        <v>166</v>
      </c>
      <c r="P15" s="34"/>
      <c r="Q15" s="5">
        <v>5</v>
      </c>
      <c r="R15" s="5" t="s">
        <v>163</v>
      </c>
      <c r="S15" s="11" t="s">
        <v>167</v>
      </c>
      <c r="T15" s="5" t="s">
        <v>165</v>
      </c>
      <c r="U15" s="5">
        <v>0</v>
      </c>
      <c r="V15" s="5">
        <v>5</v>
      </c>
      <c r="W15" s="5">
        <v>0</v>
      </c>
      <c r="X15" s="5">
        <v>0</v>
      </c>
      <c r="Y15" s="29">
        <f t="shared" ref="Y15:Y41" si="1">+AQ15</f>
        <v>5000000</v>
      </c>
      <c r="Z15" s="32"/>
      <c r="AA15" s="32"/>
      <c r="AB15" s="32"/>
      <c r="AC15" s="32"/>
      <c r="AD15" s="32"/>
      <c r="AE15" s="32"/>
      <c r="AF15" s="32"/>
      <c r="AG15" s="32">
        <v>5000000</v>
      </c>
      <c r="AH15" s="32"/>
      <c r="AI15" s="32"/>
      <c r="AJ15" s="32"/>
      <c r="AK15" s="32"/>
      <c r="AL15" s="32"/>
      <c r="AM15" s="32"/>
      <c r="AN15" s="32"/>
      <c r="AO15" s="32"/>
      <c r="AP15" s="32"/>
      <c r="AQ15" s="29">
        <f t="shared" si="0"/>
        <v>5000000</v>
      </c>
      <c r="AR15" s="12" t="s">
        <v>247</v>
      </c>
      <c r="AS15" s="1" t="s">
        <v>245</v>
      </c>
    </row>
    <row r="16" spans="1:45" ht="45" customHeight="1" x14ac:dyDescent="0.25">
      <c r="A16" s="66"/>
      <c r="B16" s="66"/>
      <c r="C16" s="69"/>
      <c r="D16" s="66"/>
      <c r="E16" s="69"/>
      <c r="F16" s="7" t="s">
        <v>106</v>
      </c>
      <c r="G16" s="5">
        <v>3202005</v>
      </c>
      <c r="H16" s="7" t="s">
        <v>132</v>
      </c>
      <c r="I16" s="5">
        <v>320200502</v>
      </c>
      <c r="J16" s="32">
        <v>3</v>
      </c>
      <c r="K16" s="72"/>
      <c r="L16" s="75"/>
      <c r="M16" s="75"/>
      <c r="N16" s="78"/>
      <c r="O16" s="30" t="s">
        <v>168</v>
      </c>
      <c r="P16" s="34"/>
      <c r="Q16" s="5">
        <v>5</v>
      </c>
      <c r="R16" s="5" t="s">
        <v>163</v>
      </c>
      <c r="S16" s="11" t="s">
        <v>167</v>
      </c>
      <c r="T16" s="5" t="s">
        <v>165</v>
      </c>
      <c r="U16" s="5">
        <v>0</v>
      </c>
      <c r="V16" s="5">
        <v>5</v>
      </c>
      <c r="W16" s="5">
        <v>0</v>
      </c>
      <c r="X16" s="5">
        <v>0</v>
      </c>
      <c r="Y16" s="29">
        <f t="shared" si="1"/>
        <v>5000000</v>
      </c>
      <c r="Z16" s="32"/>
      <c r="AA16" s="32"/>
      <c r="AB16" s="32"/>
      <c r="AC16" s="32"/>
      <c r="AD16" s="32"/>
      <c r="AE16" s="32"/>
      <c r="AF16" s="32"/>
      <c r="AG16" s="32">
        <v>5000000</v>
      </c>
      <c r="AH16" s="32"/>
      <c r="AI16" s="32"/>
      <c r="AJ16" s="32"/>
      <c r="AK16" s="32"/>
      <c r="AL16" s="32"/>
      <c r="AM16" s="32"/>
      <c r="AN16" s="32"/>
      <c r="AO16" s="32"/>
      <c r="AP16" s="32"/>
      <c r="AQ16" s="29">
        <f t="shared" si="0"/>
        <v>5000000</v>
      </c>
      <c r="AR16" s="12" t="s">
        <v>247</v>
      </c>
      <c r="AS16" s="1" t="s">
        <v>245</v>
      </c>
    </row>
    <row r="17" spans="1:45" ht="40.5" x14ac:dyDescent="0.25">
      <c r="A17" s="66"/>
      <c r="B17" s="66"/>
      <c r="C17" s="69"/>
      <c r="D17" s="66"/>
      <c r="E17" s="69"/>
      <c r="F17" s="7" t="s">
        <v>107</v>
      </c>
      <c r="G17" s="5">
        <v>3202014</v>
      </c>
      <c r="H17" s="7" t="s">
        <v>133</v>
      </c>
      <c r="I17" s="5">
        <v>320201402</v>
      </c>
      <c r="J17" s="32">
        <v>3</v>
      </c>
      <c r="K17" s="72"/>
      <c r="L17" s="75"/>
      <c r="M17" s="75"/>
      <c r="N17" s="78"/>
      <c r="O17" s="30" t="s">
        <v>169</v>
      </c>
      <c r="P17" s="34"/>
      <c r="Q17" s="5">
        <v>3</v>
      </c>
      <c r="R17" s="5" t="s">
        <v>163</v>
      </c>
      <c r="S17" s="11" t="s">
        <v>167</v>
      </c>
      <c r="T17" s="5" t="s">
        <v>165</v>
      </c>
      <c r="U17" s="5">
        <v>0</v>
      </c>
      <c r="V17" s="5">
        <v>3</v>
      </c>
      <c r="W17" s="5">
        <v>0</v>
      </c>
      <c r="X17" s="5">
        <v>0</v>
      </c>
      <c r="Y17" s="29">
        <f t="shared" si="1"/>
        <v>5000000</v>
      </c>
      <c r="Z17" s="32"/>
      <c r="AA17" s="32"/>
      <c r="AB17" s="32"/>
      <c r="AC17" s="32"/>
      <c r="AD17" s="32"/>
      <c r="AE17" s="32"/>
      <c r="AF17" s="32"/>
      <c r="AG17" s="32">
        <v>5000000</v>
      </c>
      <c r="AH17" s="32"/>
      <c r="AI17" s="32"/>
      <c r="AJ17" s="32"/>
      <c r="AK17" s="32"/>
      <c r="AL17" s="32"/>
      <c r="AM17" s="32"/>
      <c r="AN17" s="32"/>
      <c r="AO17" s="32"/>
      <c r="AP17" s="32"/>
      <c r="AQ17" s="29">
        <f t="shared" si="0"/>
        <v>5000000</v>
      </c>
      <c r="AR17" s="12" t="s">
        <v>247</v>
      </c>
      <c r="AS17" s="1" t="s">
        <v>245</v>
      </c>
    </row>
    <row r="18" spans="1:45" ht="48" customHeight="1" x14ac:dyDescent="0.25">
      <c r="A18" s="66"/>
      <c r="B18" s="66"/>
      <c r="C18" s="69"/>
      <c r="D18" s="66"/>
      <c r="E18" s="69"/>
      <c r="F18" s="7" t="s">
        <v>108</v>
      </c>
      <c r="G18" s="5">
        <v>3202012</v>
      </c>
      <c r="H18" s="7" t="s">
        <v>134</v>
      </c>
      <c r="I18" s="5">
        <v>320201200</v>
      </c>
      <c r="J18" s="32">
        <v>2</v>
      </c>
      <c r="K18" s="72"/>
      <c r="L18" s="75"/>
      <c r="M18" s="75"/>
      <c r="N18" s="78"/>
      <c r="O18" s="30" t="s">
        <v>170</v>
      </c>
      <c r="P18" s="34"/>
      <c r="Q18" s="5">
        <v>5</v>
      </c>
      <c r="R18" s="5" t="s">
        <v>163</v>
      </c>
      <c r="S18" s="11" t="s">
        <v>167</v>
      </c>
      <c r="T18" s="5" t="s">
        <v>165</v>
      </c>
      <c r="U18" s="5">
        <v>0</v>
      </c>
      <c r="V18" s="5">
        <v>5</v>
      </c>
      <c r="W18" s="5">
        <v>0</v>
      </c>
      <c r="X18" s="5">
        <v>0</v>
      </c>
      <c r="Y18" s="29">
        <f t="shared" si="1"/>
        <v>96095728</v>
      </c>
      <c r="Z18" s="32">
        <v>96095728</v>
      </c>
      <c r="AA18" s="32"/>
      <c r="AB18" s="32"/>
      <c r="AC18" s="32"/>
      <c r="AD18" s="32"/>
      <c r="AE18" s="32"/>
      <c r="AF18" s="32"/>
      <c r="AG18" s="32"/>
      <c r="AH18" s="32"/>
      <c r="AI18" s="32"/>
      <c r="AJ18" s="32"/>
      <c r="AK18" s="32"/>
      <c r="AL18" s="32"/>
      <c r="AM18" s="32"/>
      <c r="AN18" s="32"/>
      <c r="AO18" s="32"/>
      <c r="AP18" s="32"/>
      <c r="AQ18" s="29">
        <f t="shared" si="0"/>
        <v>96095728</v>
      </c>
      <c r="AR18" s="12" t="s">
        <v>247</v>
      </c>
      <c r="AS18" s="1" t="s">
        <v>245</v>
      </c>
    </row>
    <row r="19" spans="1:45" ht="62.25" hidden="1" customHeight="1" x14ac:dyDescent="0.25">
      <c r="A19" s="66"/>
      <c r="B19" s="66"/>
      <c r="C19" s="69"/>
      <c r="D19" s="66"/>
      <c r="E19" s="69"/>
      <c r="F19" s="7" t="s">
        <v>109</v>
      </c>
      <c r="G19" s="5">
        <v>3202043</v>
      </c>
      <c r="H19" s="7" t="s">
        <v>135</v>
      </c>
      <c r="I19" s="5">
        <v>320204300</v>
      </c>
      <c r="J19" s="32">
        <v>0</v>
      </c>
      <c r="K19" s="72"/>
      <c r="L19" s="75"/>
      <c r="M19" s="75"/>
      <c r="N19" s="78"/>
      <c r="O19" s="30"/>
      <c r="P19" s="34"/>
      <c r="Q19" s="5"/>
      <c r="R19" s="5"/>
      <c r="S19" s="11"/>
      <c r="T19" s="5"/>
      <c r="U19" s="5"/>
      <c r="V19" s="5"/>
      <c r="W19" s="5"/>
      <c r="X19" s="5"/>
      <c r="Y19" s="29">
        <f t="shared" si="1"/>
        <v>0</v>
      </c>
      <c r="Z19" s="32"/>
      <c r="AA19" s="32"/>
      <c r="AB19" s="32"/>
      <c r="AC19" s="32"/>
      <c r="AD19" s="32"/>
      <c r="AE19" s="32"/>
      <c r="AF19" s="32"/>
      <c r="AG19" s="32"/>
      <c r="AH19" s="32"/>
      <c r="AI19" s="32"/>
      <c r="AJ19" s="32"/>
      <c r="AK19" s="32"/>
      <c r="AL19" s="32"/>
      <c r="AM19" s="32"/>
      <c r="AN19" s="32"/>
      <c r="AO19" s="32"/>
      <c r="AP19" s="32"/>
      <c r="AQ19" s="29">
        <f t="shared" si="0"/>
        <v>0</v>
      </c>
      <c r="AR19" s="12" t="s">
        <v>247</v>
      </c>
    </row>
    <row r="20" spans="1:45" ht="52.5" hidden="1" customHeight="1" x14ac:dyDescent="0.25">
      <c r="A20" s="66"/>
      <c r="B20" s="66"/>
      <c r="C20" s="69"/>
      <c r="D20" s="66"/>
      <c r="E20" s="69"/>
      <c r="F20" s="7" t="s">
        <v>110</v>
      </c>
      <c r="G20" s="5">
        <v>3202033</v>
      </c>
      <c r="H20" s="7" t="s">
        <v>136</v>
      </c>
      <c r="I20" s="5">
        <v>320203300</v>
      </c>
      <c r="J20" s="32">
        <v>0</v>
      </c>
      <c r="K20" s="72"/>
      <c r="L20" s="75"/>
      <c r="M20" s="75"/>
      <c r="N20" s="78"/>
      <c r="O20" s="30"/>
      <c r="P20" s="34"/>
      <c r="Q20" s="5"/>
      <c r="R20" s="5"/>
      <c r="S20" s="11"/>
      <c r="T20" s="5"/>
      <c r="U20" s="5"/>
      <c r="V20" s="5"/>
      <c r="W20" s="5"/>
      <c r="X20" s="5"/>
      <c r="Y20" s="29">
        <f t="shared" si="1"/>
        <v>0</v>
      </c>
      <c r="Z20" s="32"/>
      <c r="AA20" s="32"/>
      <c r="AB20" s="32"/>
      <c r="AC20" s="32"/>
      <c r="AD20" s="32"/>
      <c r="AE20" s="32"/>
      <c r="AF20" s="32"/>
      <c r="AG20" s="32"/>
      <c r="AH20" s="32"/>
      <c r="AI20" s="32"/>
      <c r="AJ20" s="32"/>
      <c r="AK20" s="32"/>
      <c r="AL20" s="32"/>
      <c r="AM20" s="32"/>
      <c r="AN20" s="32"/>
      <c r="AO20" s="32"/>
      <c r="AP20" s="32"/>
      <c r="AQ20" s="29">
        <f t="shared" si="0"/>
        <v>0</v>
      </c>
      <c r="AR20" s="12" t="s">
        <v>247</v>
      </c>
    </row>
    <row r="21" spans="1:45" ht="42.75" customHeight="1" x14ac:dyDescent="0.25">
      <c r="A21" s="66"/>
      <c r="B21" s="66"/>
      <c r="C21" s="69"/>
      <c r="D21" s="66"/>
      <c r="E21" s="70"/>
      <c r="F21" s="7" t="s">
        <v>108</v>
      </c>
      <c r="G21" s="5">
        <v>3202012</v>
      </c>
      <c r="H21" s="7" t="s">
        <v>137</v>
      </c>
      <c r="I21" s="5">
        <v>320201200</v>
      </c>
      <c r="J21" s="32">
        <v>0</v>
      </c>
      <c r="K21" s="73"/>
      <c r="L21" s="76"/>
      <c r="M21" s="76"/>
      <c r="N21" s="79"/>
      <c r="O21" s="30" t="s">
        <v>171</v>
      </c>
      <c r="P21" s="34"/>
      <c r="Q21" s="5">
        <v>1</v>
      </c>
      <c r="R21" s="5" t="s">
        <v>163</v>
      </c>
      <c r="S21" s="11" t="s">
        <v>167</v>
      </c>
      <c r="T21" s="5" t="s">
        <v>165</v>
      </c>
      <c r="U21" s="5">
        <v>0</v>
      </c>
      <c r="V21" s="5">
        <v>1</v>
      </c>
      <c r="W21" s="5">
        <v>0</v>
      </c>
      <c r="X21" s="5">
        <v>0</v>
      </c>
      <c r="Y21" s="29">
        <f t="shared" si="1"/>
        <v>5000000</v>
      </c>
      <c r="Z21" s="32"/>
      <c r="AA21" s="32"/>
      <c r="AB21" s="32"/>
      <c r="AC21" s="32"/>
      <c r="AD21" s="32"/>
      <c r="AE21" s="32"/>
      <c r="AF21" s="32"/>
      <c r="AG21" s="32">
        <v>5000000</v>
      </c>
      <c r="AH21" s="32"/>
      <c r="AI21" s="32"/>
      <c r="AJ21" s="32"/>
      <c r="AK21" s="32"/>
      <c r="AL21" s="32"/>
      <c r="AM21" s="32"/>
      <c r="AN21" s="32"/>
      <c r="AO21" s="32"/>
      <c r="AP21" s="32"/>
      <c r="AQ21" s="29">
        <f t="shared" si="0"/>
        <v>5000000</v>
      </c>
      <c r="AR21" s="12" t="s">
        <v>247</v>
      </c>
      <c r="AS21" s="1" t="s">
        <v>245</v>
      </c>
    </row>
    <row r="22" spans="1:45" ht="62.25" hidden="1" customHeight="1" x14ac:dyDescent="0.25">
      <c r="A22" s="66"/>
      <c r="B22" s="66"/>
      <c r="C22" s="69"/>
      <c r="D22" s="66"/>
      <c r="E22" s="68">
        <v>3203</v>
      </c>
      <c r="F22" s="7" t="s">
        <v>111</v>
      </c>
      <c r="G22" s="5">
        <v>3203010</v>
      </c>
      <c r="H22" s="7" t="s">
        <v>138</v>
      </c>
      <c r="I22" s="5">
        <v>320301000</v>
      </c>
      <c r="J22" s="32">
        <v>1</v>
      </c>
      <c r="K22" s="71" t="s">
        <v>156</v>
      </c>
      <c r="L22" s="74"/>
      <c r="M22" s="74"/>
      <c r="N22" s="77">
        <f>SUM(Y24:Y26)</f>
        <v>7500000</v>
      </c>
      <c r="O22" s="23" t="s">
        <v>172</v>
      </c>
      <c r="P22" s="25"/>
      <c r="Q22" s="24">
        <v>1</v>
      </c>
      <c r="R22" s="5" t="s">
        <v>163</v>
      </c>
      <c r="S22" s="11" t="s">
        <v>173</v>
      </c>
      <c r="T22" s="24" t="s">
        <v>165</v>
      </c>
      <c r="U22" s="24">
        <v>0</v>
      </c>
      <c r="V22" s="24">
        <v>1</v>
      </c>
      <c r="W22" s="5">
        <v>0</v>
      </c>
      <c r="X22" s="5">
        <v>0</v>
      </c>
      <c r="Y22" s="29">
        <f t="shared" si="1"/>
        <v>0</v>
      </c>
      <c r="Z22" s="22"/>
      <c r="AA22" s="22"/>
      <c r="AB22" s="22"/>
      <c r="AC22" s="22"/>
      <c r="AD22" s="22"/>
      <c r="AE22" s="22"/>
      <c r="AF22" s="22"/>
      <c r="AG22" s="22"/>
      <c r="AH22" s="22"/>
      <c r="AI22" s="22"/>
      <c r="AJ22" s="22"/>
      <c r="AK22" s="22"/>
      <c r="AL22" s="22"/>
      <c r="AM22" s="22"/>
      <c r="AN22" s="22"/>
      <c r="AO22" s="22"/>
      <c r="AP22" s="22"/>
      <c r="AQ22" s="29">
        <f t="shared" si="0"/>
        <v>0</v>
      </c>
      <c r="AR22" s="12" t="s">
        <v>247</v>
      </c>
    </row>
    <row r="23" spans="1:45" ht="15" hidden="1" customHeight="1" x14ac:dyDescent="0.25">
      <c r="A23" s="66"/>
      <c r="B23" s="66"/>
      <c r="C23" s="69"/>
      <c r="D23" s="66"/>
      <c r="E23" s="69"/>
      <c r="F23" s="7" t="s">
        <v>112</v>
      </c>
      <c r="G23" s="5">
        <v>3203011</v>
      </c>
      <c r="H23" s="7" t="s">
        <v>139</v>
      </c>
      <c r="I23" s="5">
        <v>320301100</v>
      </c>
      <c r="J23" s="32">
        <v>0</v>
      </c>
      <c r="K23" s="72"/>
      <c r="L23" s="75"/>
      <c r="M23" s="75"/>
      <c r="N23" s="78"/>
      <c r="O23" s="23"/>
      <c r="P23" s="25"/>
      <c r="Q23" s="24"/>
      <c r="R23" s="5"/>
      <c r="S23" s="11"/>
      <c r="T23" s="24"/>
      <c r="U23" s="24"/>
      <c r="V23" s="24"/>
      <c r="W23" s="5"/>
      <c r="X23" s="5"/>
      <c r="Y23" s="29">
        <f t="shared" si="1"/>
        <v>0</v>
      </c>
      <c r="Z23" s="22"/>
      <c r="AA23" s="22"/>
      <c r="AB23" s="22"/>
      <c r="AC23" s="22"/>
      <c r="AD23" s="22"/>
      <c r="AE23" s="22"/>
      <c r="AF23" s="22"/>
      <c r="AG23" s="22"/>
      <c r="AH23" s="22"/>
      <c r="AI23" s="22"/>
      <c r="AJ23" s="22"/>
      <c r="AK23" s="22"/>
      <c r="AL23" s="22"/>
      <c r="AM23" s="22"/>
      <c r="AN23" s="22"/>
      <c r="AO23" s="22"/>
      <c r="AP23" s="22"/>
      <c r="AQ23" s="29">
        <f t="shared" si="0"/>
        <v>0</v>
      </c>
      <c r="AR23" s="12" t="s">
        <v>247</v>
      </c>
    </row>
    <row r="24" spans="1:45" ht="56.25" customHeight="1" x14ac:dyDescent="0.25">
      <c r="A24" s="66"/>
      <c r="B24" s="66"/>
      <c r="C24" s="69"/>
      <c r="D24" s="66"/>
      <c r="E24" s="69"/>
      <c r="F24" s="7" t="s">
        <v>113</v>
      </c>
      <c r="G24" s="5">
        <v>3203034</v>
      </c>
      <c r="H24" s="7" t="s">
        <v>140</v>
      </c>
      <c r="I24" s="5">
        <v>320303400</v>
      </c>
      <c r="J24" s="32">
        <v>2</v>
      </c>
      <c r="K24" s="72"/>
      <c r="L24" s="75"/>
      <c r="M24" s="75"/>
      <c r="N24" s="78"/>
      <c r="O24" s="30" t="s">
        <v>174</v>
      </c>
      <c r="P24" s="34"/>
      <c r="Q24" s="5">
        <v>1</v>
      </c>
      <c r="R24" s="5" t="s">
        <v>163</v>
      </c>
      <c r="S24" s="11" t="s">
        <v>167</v>
      </c>
      <c r="T24" s="5" t="s">
        <v>165</v>
      </c>
      <c r="U24" s="5">
        <v>0</v>
      </c>
      <c r="V24" s="5">
        <v>1</v>
      </c>
      <c r="W24" s="5">
        <v>0</v>
      </c>
      <c r="X24" s="5">
        <v>0</v>
      </c>
      <c r="Y24" s="29">
        <f t="shared" si="1"/>
        <v>2500000</v>
      </c>
      <c r="Z24" s="32"/>
      <c r="AA24" s="32"/>
      <c r="AB24" s="32"/>
      <c r="AC24" s="32"/>
      <c r="AD24" s="32"/>
      <c r="AE24" s="32"/>
      <c r="AF24" s="32"/>
      <c r="AG24" s="32">
        <v>2500000</v>
      </c>
      <c r="AH24" s="32"/>
      <c r="AI24" s="32"/>
      <c r="AJ24" s="32"/>
      <c r="AK24" s="32"/>
      <c r="AL24" s="32"/>
      <c r="AM24" s="32"/>
      <c r="AN24" s="32"/>
      <c r="AO24" s="32"/>
      <c r="AP24" s="32"/>
      <c r="AQ24" s="29">
        <f t="shared" si="0"/>
        <v>2500000</v>
      </c>
      <c r="AR24" s="12" t="s">
        <v>247</v>
      </c>
      <c r="AS24" s="1" t="s">
        <v>245</v>
      </c>
    </row>
    <row r="25" spans="1:45" ht="54" x14ac:dyDescent="0.25">
      <c r="A25" s="66"/>
      <c r="B25" s="66"/>
      <c r="C25" s="69"/>
      <c r="D25" s="66"/>
      <c r="E25" s="69"/>
      <c r="F25" s="7" t="s">
        <v>114</v>
      </c>
      <c r="G25" s="5">
        <v>3203034</v>
      </c>
      <c r="H25" s="7" t="s">
        <v>140</v>
      </c>
      <c r="I25" s="5">
        <v>320303400</v>
      </c>
      <c r="J25" s="32">
        <v>2</v>
      </c>
      <c r="K25" s="72"/>
      <c r="L25" s="75"/>
      <c r="M25" s="75"/>
      <c r="N25" s="78"/>
      <c r="O25" s="30" t="s">
        <v>175</v>
      </c>
      <c r="P25" s="34"/>
      <c r="Q25" s="5">
        <v>1</v>
      </c>
      <c r="R25" s="5" t="s">
        <v>163</v>
      </c>
      <c r="S25" s="11" t="s">
        <v>167</v>
      </c>
      <c r="T25" s="5" t="s">
        <v>165</v>
      </c>
      <c r="U25" s="5">
        <v>0</v>
      </c>
      <c r="V25" s="5">
        <v>1</v>
      </c>
      <c r="W25" s="5">
        <v>1</v>
      </c>
      <c r="X25" s="5">
        <v>1</v>
      </c>
      <c r="Y25" s="29">
        <f t="shared" si="1"/>
        <v>2500000</v>
      </c>
      <c r="Z25" s="32"/>
      <c r="AA25" s="32"/>
      <c r="AB25" s="32"/>
      <c r="AC25" s="32"/>
      <c r="AD25" s="32"/>
      <c r="AE25" s="32"/>
      <c r="AF25" s="32"/>
      <c r="AG25" s="32">
        <v>2500000</v>
      </c>
      <c r="AH25" s="32"/>
      <c r="AI25" s="32"/>
      <c r="AJ25" s="32"/>
      <c r="AK25" s="32"/>
      <c r="AL25" s="32"/>
      <c r="AM25" s="32"/>
      <c r="AN25" s="32"/>
      <c r="AO25" s="32"/>
      <c r="AP25" s="32"/>
      <c r="AQ25" s="29">
        <f t="shared" si="0"/>
        <v>2500000</v>
      </c>
      <c r="AR25" s="12" t="s">
        <v>247</v>
      </c>
      <c r="AS25" s="1" t="s">
        <v>245</v>
      </c>
    </row>
    <row r="26" spans="1:45" ht="60" customHeight="1" x14ac:dyDescent="0.25">
      <c r="A26" s="66"/>
      <c r="B26" s="66"/>
      <c r="C26" s="69"/>
      <c r="D26" s="66"/>
      <c r="E26" s="70"/>
      <c r="F26" s="7" t="s">
        <v>115</v>
      </c>
      <c r="G26" s="5">
        <v>3203033</v>
      </c>
      <c r="H26" s="7" t="s">
        <v>141</v>
      </c>
      <c r="I26" s="5">
        <v>320303300</v>
      </c>
      <c r="J26" s="32">
        <v>2</v>
      </c>
      <c r="K26" s="73"/>
      <c r="L26" s="76"/>
      <c r="M26" s="76"/>
      <c r="N26" s="79"/>
      <c r="O26" s="30" t="s">
        <v>176</v>
      </c>
      <c r="P26" s="34"/>
      <c r="Q26" s="5">
        <v>1</v>
      </c>
      <c r="R26" s="5" t="s">
        <v>163</v>
      </c>
      <c r="S26" s="11" t="s">
        <v>167</v>
      </c>
      <c r="T26" s="5" t="s">
        <v>165</v>
      </c>
      <c r="U26" s="5">
        <v>0</v>
      </c>
      <c r="V26" s="5">
        <v>1</v>
      </c>
      <c r="W26" s="5">
        <v>0</v>
      </c>
      <c r="X26" s="5">
        <v>0</v>
      </c>
      <c r="Y26" s="29">
        <f t="shared" si="1"/>
        <v>2500000</v>
      </c>
      <c r="Z26" s="32"/>
      <c r="AA26" s="32"/>
      <c r="AB26" s="32"/>
      <c r="AC26" s="32"/>
      <c r="AD26" s="32"/>
      <c r="AE26" s="32"/>
      <c r="AF26" s="32"/>
      <c r="AG26" s="32">
        <v>2500000</v>
      </c>
      <c r="AH26" s="32"/>
      <c r="AI26" s="32"/>
      <c r="AJ26" s="32"/>
      <c r="AK26" s="32"/>
      <c r="AL26" s="32"/>
      <c r="AM26" s="32"/>
      <c r="AN26" s="32"/>
      <c r="AO26" s="32"/>
      <c r="AP26" s="32"/>
      <c r="AQ26" s="29">
        <f t="shared" si="0"/>
        <v>2500000</v>
      </c>
      <c r="AR26" s="12" t="s">
        <v>247</v>
      </c>
      <c r="AS26" s="1" t="s">
        <v>245</v>
      </c>
    </row>
    <row r="27" spans="1:45" ht="54" x14ac:dyDescent="0.25">
      <c r="A27" s="66"/>
      <c r="B27" s="66"/>
      <c r="C27" s="69"/>
      <c r="D27" s="66"/>
      <c r="E27" s="68">
        <v>3204</v>
      </c>
      <c r="F27" s="7" t="s">
        <v>116</v>
      </c>
      <c r="G27" s="5">
        <v>3204011</v>
      </c>
      <c r="H27" s="7" t="s">
        <v>142</v>
      </c>
      <c r="I27" s="5">
        <v>320401103</v>
      </c>
      <c r="J27" s="32">
        <v>2</v>
      </c>
      <c r="K27" s="71"/>
      <c r="L27" s="74"/>
      <c r="M27" s="74"/>
      <c r="N27" s="77">
        <f>SUM(Y27:Y29)</f>
        <v>0</v>
      </c>
      <c r="O27" s="30" t="s">
        <v>181</v>
      </c>
      <c r="P27" s="34"/>
      <c r="Q27" s="9">
        <v>1</v>
      </c>
      <c r="R27" s="5" t="s">
        <v>178</v>
      </c>
      <c r="S27" s="35" t="s">
        <v>182</v>
      </c>
      <c r="T27" s="5" t="s">
        <v>180</v>
      </c>
      <c r="U27" s="9">
        <v>0.5</v>
      </c>
      <c r="V27" s="9">
        <v>0.5</v>
      </c>
      <c r="W27" s="9">
        <v>0</v>
      </c>
      <c r="X27" s="9">
        <v>0</v>
      </c>
      <c r="Y27" s="29">
        <f t="shared" si="1"/>
        <v>0</v>
      </c>
      <c r="Z27" s="32"/>
      <c r="AA27" s="32"/>
      <c r="AB27" s="32"/>
      <c r="AC27" s="32"/>
      <c r="AD27" s="32"/>
      <c r="AE27" s="32"/>
      <c r="AF27" s="32"/>
      <c r="AG27" s="32"/>
      <c r="AH27" s="32"/>
      <c r="AI27" s="32"/>
      <c r="AJ27" s="32"/>
      <c r="AK27" s="32"/>
      <c r="AL27" s="32"/>
      <c r="AM27" s="32"/>
      <c r="AN27" s="32"/>
      <c r="AO27" s="32"/>
      <c r="AP27" s="32"/>
      <c r="AQ27" s="29">
        <f t="shared" si="0"/>
        <v>0</v>
      </c>
      <c r="AR27" s="12" t="s">
        <v>247</v>
      </c>
      <c r="AS27" s="1" t="s">
        <v>245</v>
      </c>
    </row>
    <row r="28" spans="1:45" ht="32.25" hidden="1" customHeight="1" x14ac:dyDescent="0.25">
      <c r="A28" s="66"/>
      <c r="B28" s="66"/>
      <c r="C28" s="69"/>
      <c r="D28" s="66"/>
      <c r="E28" s="69"/>
      <c r="F28" s="7" t="s">
        <v>117</v>
      </c>
      <c r="G28" s="5">
        <v>3204054</v>
      </c>
      <c r="H28" s="7" t="s">
        <v>143</v>
      </c>
      <c r="I28" s="5">
        <v>320405400</v>
      </c>
      <c r="J28" s="32">
        <v>0</v>
      </c>
      <c r="K28" s="72"/>
      <c r="L28" s="75"/>
      <c r="M28" s="75"/>
      <c r="N28" s="78"/>
      <c r="O28" s="30"/>
      <c r="P28" s="34"/>
      <c r="Q28" s="9"/>
      <c r="R28" s="5"/>
      <c r="S28" s="35"/>
      <c r="T28" s="5"/>
      <c r="U28" s="9"/>
      <c r="V28" s="9"/>
      <c r="W28" s="9"/>
      <c r="X28" s="9"/>
      <c r="Y28" s="29">
        <f t="shared" si="1"/>
        <v>0</v>
      </c>
      <c r="Z28" s="32"/>
      <c r="AA28" s="32"/>
      <c r="AB28" s="32"/>
      <c r="AC28" s="32"/>
      <c r="AD28" s="32"/>
      <c r="AE28" s="32"/>
      <c r="AF28" s="32"/>
      <c r="AG28" s="32"/>
      <c r="AH28" s="32"/>
      <c r="AI28" s="32"/>
      <c r="AJ28" s="32"/>
      <c r="AK28" s="32"/>
      <c r="AL28" s="32"/>
      <c r="AM28" s="32"/>
      <c r="AN28" s="32"/>
      <c r="AO28" s="32"/>
      <c r="AP28" s="32"/>
      <c r="AQ28" s="29">
        <f t="shared" si="0"/>
        <v>0</v>
      </c>
      <c r="AR28" s="12" t="s">
        <v>247</v>
      </c>
    </row>
    <row r="29" spans="1:45" ht="46.5" customHeight="1" x14ac:dyDescent="0.25">
      <c r="A29" s="66"/>
      <c r="B29" s="66"/>
      <c r="C29" s="69"/>
      <c r="D29" s="66"/>
      <c r="E29" s="70"/>
      <c r="F29" s="7" t="s">
        <v>118</v>
      </c>
      <c r="G29" s="5">
        <v>3204012</v>
      </c>
      <c r="H29" s="7" t="s">
        <v>144</v>
      </c>
      <c r="I29" s="5">
        <v>320401200</v>
      </c>
      <c r="J29" s="32">
        <v>2</v>
      </c>
      <c r="K29" s="73"/>
      <c r="L29" s="76"/>
      <c r="M29" s="76"/>
      <c r="N29" s="79"/>
      <c r="O29" s="30" t="s">
        <v>177</v>
      </c>
      <c r="P29" s="34"/>
      <c r="Q29" s="9">
        <v>0.5</v>
      </c>
      <c r="R29" s="5" t="s">
        <v>178</v>
      </c>
      <c r="S29" s="35" t="s">
        <v>179</v>
      </c>
      <c r="T29" s="5" t="s">
        <v>180</v>
      </c>
      <c r="U29" s="9">
        <v>0.5</v>
      </c>
      <c r="V29" s="9">
        <v>0.5</v>
      </c>
      <c r="W29" s="9">
        <v>0</v>
      </c>
      <c r="X29" s="9">
        <v>0</v>
      </c>
      <c r="Y29" s="29">
        <f t="shared" si="1"/>
        <v>0</v>
      </c>
      <c r="Z29" s="32"/>
      <c r="AA29" s="32"/>
      <c r="AB29" s="32"/>
      <c r="AC29" s="32"/>
      <c r="AD29" s="32"/>
      <c r="AE29" s="32"/>
      <c r="AF29" s="32"/>
      <c r="AG29" s="32"/>
      <c r="AH29" s="32"/>
      <c r="AI29" s="32"/>
      <c r="AJ29" s="32"/>
      <c r="AK29" s="32"/>
      <c r="AL29" s="32"/>
      <c r="AM29" s="32"/>
      <c r="AN29" s="32"/>
      <c r="AO29" s="32"/>
      <c r="AP29" s="32"/>
      <c r="AQ29" s="29">
        <f t="shared" si="0"/>
        <v>0</v>
      </c>
      <c r="AR29" s="12" t="s">
        <v>247</v>
      </c>
      <c r="AS29" s="1" t="s">
        <v>245</v>
      </c>
    </row>
    <row r="30" spans="1:45" ht="40.5" x14ac:dyDescent="0.25">
      <c r="A30" s="66"/>
      <c r="B30" s="66"/>
      <c r="C30" s="69"/>
      <c r="D30" s="66"/>
      <c r="E30" s="68">
        <v>3208</v>
      </c>
      <c r="F30" s="93" t="s">
        <v>119</v>
      </c>
      <c r="G30" s="94">
        <v>3208009</v>
      </c>
      <c r="H30" s="93" t="s">
        <v>41</v>
      </c>
      <c r="I30" s="94">
        <v>320800900</v>
      </c>
      <c r="J30" s="95">
        <v>2</v>
      </c>
      <c r="K30" s="71" t="s">
        <v>158</v>
      </c>
      <c r="L30" s="74"/>
      <c r="M30" s="74"/>
      <c r="N30" s="77">
        <f>SUM(Y30:Y32)</f>
        <v>15000000</v>
      </c>
      <c r="O30" s="96" t="s">
        <v>183</v>
      </c>
      <c r="P30" s="97"/>
      <c r="Q30" s="94">
        <v>1</v>
      </c>
      <c r="R30" s="94" t="s">
        <v>184</v>
      </c>
      <c r="S30" s="98" t="s">
        <v>185</v>
      </c>
      <c r="T30" s="94" t="s">
        <v>165</v>
      </c>
      <c r="U30" s="94">
        <v>1</v>
      </c>
      <c r="V30" s="94">
        <v>0</v>
      </c>
      <c r="W30" s="94">
        <v>0</v>
      </c>
      <c r="X30" s="94">
        <v>0</v>
      </c>
      <c r="Y30" s="99">
        <f t="shared" si="1"/>
        <v>5000000</v>
      </c>
      <c r="Z30" s="100"/>
      <c r="AA30" s="100"/>
      <c r="AB30" s="100"/>
      <c r="AC30" s="100"/>
      <c r="AD30" s="100"/>
      <c r="AE30" s="100"/>
      <c r="AF30" s="100"/>
      <c r="AG30" s="100">
        <v>5000000</v>
      </c>
      <c r="AH30" s="100"/>
      <c r="AI30" s="100"/>
      <c r="AJ30" s="100"/>
      <c r="AK30" s="100"/>
      <c r="AL30" s="100"/>
      <c r="AM30" s="100"/>
      <c r="AN30" s="100"/>
      <c r="AO30" s="100"/>
      <c r="AP30" s="100"/>
      <c r="AQ30" s="99">
        <f t="shared" si="0"/>
        <v>5000000</v>
      </c>
      <c r="AR30" s="101" t="s">
        <v>247</v>
      </c>
    </row>
    <row r="31" spans="1:45" ht="60" customHeight="1" x14ac:dyDescent="0.25">
      <c r="A31" s="66"/>
      <c r="B31" s="66"/>
      <c r="C31" s="69"/>
      <c r="D31" s="66"/>
      <c r="E31" s="69"/>
      <c r="F31" s="7" t="s">
        <v>248</v>
      </c>
      <c r="G31" s="5">
        <v>3208006</v>
      </c>
      <c r="H31" s="7" t="s">
        <v>145</v>
      </c>
      <c r="I31" s="5">
        <v>320800600</v>
      </c>
      <c r="J31" s="32">
        <v>5</v>
      </c>
      <c r="K31" s="72"/>
      <c r="L31" s="75"/>
      <c r="M31" s="75"/>
      <c r="N31" s="78"/>
      <c r="O31" s="30" t="s">
        <v>186</v>
      </c>
      <c r="P31" s="34"/>
      <c r="Q31" s="5">
        <v>1</v>
      </c>
      <c r="R31" s="5" t="s">
        <v>163</v>
      </c>
      <c r="S31" s="11" t="s">
        <v>187</v>
      </c>
      <c r="T31" s="5" t="s">
        <v>165</v>
      </c>
      <c r="U31" s="5">
        <v>0</v>
      </c>
      <c r="V31" s="5">
        <v>1</v>
      </c>
      <c r="W31" s="5">
        <v>0</v>
      </c>
      <c r="X31" s="5">
        <v>0</v>
      </c>
      <c r="Y31" s="29">
        <f t="shared" si="1"/>
        <v>5000000</v>
      </c>
      <c r="Z31" s="32"/>
      <c r="AA31" s="32"/>
      <c r="AB31" s="32"/>
      <c r="AC31" s="32"/>
      <c r="AD31" s="32"/>
      <c r="AE31" s="32"/>
      <c r="AF31" s="32"/>
      <c r="AG31" s="32">
        <v>5000000</v>
      </c>
      <c r="AH31" s="32"/>
      <c r="AI31" s="32"/>
      <c r="AJ31" s="32"/>
      <c r="AK31" s="32"/>
      <c r="AL31" s="32"/>
      <c r="AM31" s="32"/>
      <c r="AN31" s="32"/>
      <c r="AO31" s="32"/>
      <c r="AP31" s="32"/>
      <c r="AQ31" s="29">
        <f t="shared" si="0"/>
        <v>5000000</v>
      </c>
      <c r="AR31" s="12" t="s">
        <v>247</v>
      </c>
    </row>
    <row r="32" spans="1:45" ht="54" x14ac:dyDescent="0.25">
      <c r="A32" s="66"/>
      <c r="B32" s="66"/>
      <c r="C32" s="69"/>
      <c r="D32" s="66"/>
      <c r="E32" s="70"/>
      <c r="F32" s="7" t="s">
        <v>120</v>
      </c>
      <c r="G32" s="5">
        <v>3208008</v>
      </c>
      <c r="H32" s="7" t="s">
        <v>146</v>
      </c>
      <c r="I32" s="5">
        <v>320800802</v>
      </c>
      <c r="J32" s="32">
        <v>5</v>
      </c>
      <c r="K32" s="73"/>
      <c r="L32" s="76"/>
      <c r="M32" s="76"/>
      <c r="N32" s="79"/>
      <c r="O32" s="30" t="s">
        <v>188</v>
      </c>
      <c r="P32" s="34"/>
      <c r="Q32" s="5">
        <v>1</v>
      </c>
      <c r="R32" s="5" t="s">
        <v>163</v>
      </c>
      <c r="S32" s="11" t="s">
        <v>187</v>
      </c>
      <c r="T32" s="5" t="s">
        <v>165</v>
      </c>
      <c r="U32" s="5">
        <v>0</v>
      </c>
      <c r="V32" s="5">
        <v>1</v>
      </c>
      <c r="W32" s="5">
        <v>0</v>
      </c>
      <c r="X32" s="5">
        <v>0</v>
      </c>
      <c r="Y32" s="29">
        <f t="shared" si="1"/>
        <v>5000000</v>
      </c>
      <c r="Z32" s="32"/>
      <c r="AA32" s="32"/>
      <c r="AB32" s="32"/>
      <c r="AC32" s="32"/>
      <c r="AD32" s="32"/>
      <c r="AE32" s="32"/>
      <c r="AF32" s="32"/>
      <c r="AG32" s="32">
        <v>5000000</v>
      </c>
      <c r="AH32" s="32"/>
      <c r="AI32" s="32"/>
      <c r="AJ32" s="32"/>
      <c r="AK32" s="32"/>
      <c r="AL32" s="32"/>
      <c r="AM32" s="32"/>
      <c r="AN32" s="32"/>
      <c r="AO32" s="32"/>
      <c r="AP32" s="32"/>
      <c r="AQ32" s="29">
        <f t="shared" si="0"/>
        <v>5000000</v>
      </c>
      <c r="AR32" s="12" t="s">
        <v>247</v>
      </c>
    </row>
    <row r="33" spans="1:44" ht="40.5" hidden="1" x14ac:dyDescent="0.25">
      <c r="A33" s="66"/>
      <c r="B33" s="66"/>
      <c r="C33" s="69"/>
      <c r="D33" s="66"/>
      <c r="E33" s="68">
        <v>3205</v>
      </c>
      <c r="F33" s="7" t="s">
        <v>121</v>
      </c>
      <c r="G33" s="5">
        <v>3205007</v>
      </c>
      <c r="H33" s="7" t="s">
        <v>147</v>
      </c>
      <c r="I33" s="5">
        <v>320500700</v>
      </c>
      <c r="J33" s="32">
        <v>1</v>
      </c>
      <c r="K33" s="71"/>
      <c r="L33" s="74"/>
      <c r="M33" s="74"/>
      <c r="N33" s="77">
        <f>SUM(Y34)</f>
        <v>0</v>
      </c>
      <c r="O33" s="23"/>
      <c r="P33" s="25"/>
      <c r="Q33" s="24"/>
      <c r="R33" s="5"/>
      <c r="S33" s="11"/>
      <c r="T33" s="24"/>
      <c r="U33" s="24"/>
      <c r="V33" s="24"/>
      <c r="W33" s="5"/>
      <c r="X33" s="5"/>
      <c r="Y33" s="29">
        <f t="shared" si="1"/>
        <v>0</v>
      </c>
      <c r="Z33" s="22"/>
      <c r="AA33" s="22"/>
      <c r="AB33" s="22"/>
      <c r="AC33" s="22"/>
      <c r="AD33" s="22"/>
      <c r="AE33" s="22"/>
      <c r="AF33" s="22"/>
      <c r="AG33" s="22"/>
      <c r="AH33" s="22"/>
      <c r="AI33" s="22"/>
      <c r="AJ33" s="22"/>
      <c r="AK33" s="22"/>
      <c r="AL33" s="22"/>
      <c r="AM33" s="22"/>
      <c r="AN33" s="22"/>
      <c r="AO33" s="22"/>
      <c r="AP33" s="22"/>
      <c r="AQ33" s="29">
        <f t="shared" si="0"/>
        <v>0</v>
      </c>
      <c r="AR33" s="12" t="s">
        <v>247</v>
      </c>
    </row>
    <row r="34" spans="1:44" ht="46.5" customHeight="1" x14ac:dyDescent="0.25">
      <c r="A34" s="66"/>
      <c r="B34" s="66"/>
      <c r="C34" s="69"/>
      <c r="D34" s="66"/>
      <c r="E34" s="70"/>
      <c r="F34" s="7" t="s">
        <v>122</v>
      </c>
      <c r="G34" s="5">
        <v>3205021</v>
      </c>
      <c r="H34" s="7" t="s">
        <v>148</v>
      </c>
      <c r="I34" s="5">
        <v>320502100</v>
      </c>
      <c r="J34" s="32">
        <v>5</v>
      </c>
      <c r="K34" s="73"/>
      <c r="L34" s="76"/>
      <c r="M34" s="76"/>
      <c r="N34" s="79"/>
      <c r="O34" s="30" t="s">
        <v>189</v>
      </c>
      <c r="P34" s="34"/>
      <c r="Q34" s="5">
        <v>5</v>
      </c>
      <c r="R34" s="5" t="s">
        <v>184</v>
      </c>
      <c r="S34" s="35" t="s">
        <v>190</v>
      </c>
      <c r="T34" s="5" t="s">
        <v>180</v>
      </c>
      <c r="U34" s="5">
        <v>0</v>
      </c>
      <c r="V34" s="5">
        <v>1</v>
      </c>
      <c r="W34" s="5">
        <v>0</v>
      </c>
      <c r="X34" s="5">
        <v>0</v>
      </c>
      <c r="Y34" s="29">
        <f t="shared" si="1"/>
        <v>0</v>
      </c>
      <c r="Z34" s="32"/>
      <c r="AA34" s="32"/>
      <c r="AB34" s="32"/>
      <c r="AC34" s="32"/>
      <c r="AD34" s="32"/>
      <c r="AE34" s="32"/>
      <c r="AF34" s="32"/>
      <c r="AG34" s="32"/>
      <c r="AH34" s="32"/>
      <c r="AI34" s="32"/>
      <c r="AJ34" s="32"/>
      <c r="AK34" s="32"/>
      <c r="AL34" s="32"/>
      <c r="AM34" s="32"/>
      <c r="AN34" s="32"/>
      <c r="AO34" s="32"/>
      <c r="AP34" s="32"/>
      <c r="AQ34" s="40">
        <f t="shared" si="0"/>
        <v>0</v>
      </c>
      <c r="AR34" s="12" t="s">
        <v>247</v>
      </c>
    </row>
    <row r="35" spans="1:44" ht="60" customHeight="1" x14ac:dyDescent="0.25">
      <c r="A35" s="66"/>
      <c r="B35" s="66"/>
      <c r="C35" s="69"/>
      <c r="D35" s="66"/>
      <c r="E35" s="68">
        <v>3206</v>
      </c>
      <c r="F35" s="7" t="s">
        <v>123</v>
      </c>
      <c r="G35" s="5">
        <v>3206005</v>
      </c>
      <c r="H35" s="7" t="s">
        <v>149</v>
      </c>
      <c r="I35" s="5">
        <v>320600500</v>
      </c>
      <c r="J35" s="32">
        <v>5</v>
      </c>
      <c r="K35" s="71" t="s">
        <v>159</v>
      </c>
      <c r="L35" s="74"/>
      <c r="M35" s="74"/>
      <c r="N35" s="77">
        <f>SUM(Y35:Y41)</f>
        <v>0</v>
      </c>
      <c r="O35" s="43" t="s">
        <v>191</v>
      </c>
      <c r="P35" s="44"/>
      <c r="Q35" s="45">
        <v>5</v>
      </c>
      <c r="R35" s="45" t="s">
        <v>184</v>
      </c>
      <c r="S35" s="11" t="s">
        <v>187</v>
      </c>
      <c r="T35" s="45" t="s">
        <v>165</v>
      </c>
      <c r="U35" s="45">
        <v>1</v>
      </c>
      <c r="V35" s="45">
        <v>1</v>
      </c>
      <c r="W35" s="5">
        <v>0</v>
      </c>
      <c r="X35" s="5">
        <v>0</v>
      </c>
      <c r="Y35" s="29">
        <f t="shared" si="1"/>
        <v>0</v>
      </c>
      <c r="Z35" s="42"/>
      <c r="AA35" s="42"/>
      <c r="AB35" s="42"/>
      <c r="AC35" s="42"/>
      <c r="AD35" s="42"/>
      <c r="AE35" s="42"/>
      <c r="AF35" s="42"/>
      <c r="AG35" s="42"/>
      <c r="AH35" s="42"/>
      <c r="AI35" s="42"/>
      <c r="AJ35" s="42"/>
      <c r="AK35" s="42"/>
      <c r="AL35" s="42"/>
      <c r="AM35" s="42"/>
      <c r="AN35" s="42"/>
      <c r="AO35" s="42"/>
      <c r="AP35" s="42"/>
      <c r="AQ35" s="29">
        <f t="shared" si="0"/>
        <v>0</v>
      </c>
      <c r="AR35" s="12" t="s">
        <v>247</v>
      </c>
    </row>
    <row r="36" spans="1:44" ht="54.75" customHeight="1" x14ac:dyDescent="0.25">
      <c r="A36" s="66"/>
      <c r="B36" s="66"/>
      <c r="C36" s="69"/>
      <c r="D36" s="66"/>
      <c r="E36" s="69"/>
      <c r="F36" s="7" t="s">
        <v>123</v>
      </c>
      <c r="G36" s="5">
        <v>3206005</v>
      </c>
      <c r="H36" s="7" t="s">
        <v>150</v>
      </c>
      <c r="I36" s="5">
        <v>320600501</v>
      </c>
      <c r="J36" s="32">
        <v>3</v>
      </c>
      <c r="K36" s="72"/>
      <c r="L36" s="75"/>
      <c r="M36" s="75"/>
      <c r="N36" s="78"/>
      <c r="O36" s="43" t="s">
        <v>192</v>
      </c>
      <c r="P36" s="44"/>
      <c r="Q36" s="45">
        <v>1</v>
      </c>
      <c r="R36" s="45" t="s">
        <v>184</v>
      </c>
      <c r="S36" s="11" t="s">
        <v>193</v>
      </c>
      <c r="T36" s="45" t="s">
        <v>180</v>
      </c>
      <c r="U36" s="45">
        <v>0</v>
      </c>
      <c r="V36" s="45">
        <v>1</v>
      </c>
      <c r="W36" s="5">
        <v>0</v>
      </c>
      <c r="X36" s="5">
        <v>0</v>
      </c>
      <c r="Y36" s="29">
        <f t="shared" si="1"/>
        <v>0</v>
      </c>
      <c r="Z36" s="42"/>
      <c r="AA36" s="42"/>
      <c r="AB36" s="42"/>
      <c r="AC36" s="42"/>
      <c r="AD36" s="42"/>
      <c r="AE36" s="42"/>
      <c r="AF36" s="42"/>
      <c r="AG36" s="42"/>
      <c r="AH36" s="42"/>
      <c r="AI36" s="42"/>
      <c r="AJ36" s="42"/>
      <c r="AK36" s="42"/>
      <c r="AL36" s="42"/>
      <c r="AM36" s="42"/>
      <c r="AN36" s="42"/>
      <c r="AO36" s="42"/>
      <c r="AP36" s="42"/>
      <c r="AQ36" s="29">
        <f t="shared" si="0"/>
        <v>0</v>
      </c>
      <c r="AR36" s="12" t="s">
        <v>247</v>
      </c>
    </row>
    <row r="37" spans="1:44" ht="81" x14ac:dyDescent="0.25">
      <c r="A37" s="66"/>
      <c r="B37" s="66"/>
      <c r="C37" s="69"/>
      <c r="D37" s="66"/>
      <c r="E37" s="69"/>
      <c r="F37" s="7" t="s">
        <v>124</v>
      </c>
      <c r="G37" s="5">
        <v>3206001</v>
      </c>
      <c r="H37" s="7" t="s">
        <v>151</v>
      </c>
      <c r="I37" s="5">
        <v>320600100</v>
      </c>
      <c r="J37" s="41">
        <v>1</v>
      </c>
      <c r="K37" s="72"/>
      <c r="L37" s="75"/>
      <c r="M37" s="75"/>
      <c r="N37" s="78"/>
      <c r="O37" s="43" t="s">
        <v>194</v>
      </c>
      <c r="P37" s="44"/>
      <c r="Q37" s="45">
        <v>1</v>
      </c>
      <c r="R37" s="45" t="s">
        <v>163</v>
      </c>
      <c r="S37" s="11" t="s">
        <v>195</v>
      </c>
      <c r="T37" s="45" t="s">
        <v>180</v>
      </c>
      <c r="U37" s="45">
        <v>0</v>
      </c>
      <c r="V37" s="45">
        <v>1</v>
      </c>
      <c r="W37" s="5">
        <v>0</v>
      </c>
      <c r="X37" s="5">
        <v>0</v>
      </c>
      <c r="Y37" s="29">
        <f t="shared" si="1"/>
        <v>0</v>
      </c>
      <c r="Z37" s="42"/>
      <c r="AA37" s="42"/>
      <c r="AB37" s="42"/>
      <c r="AC37" s="42"/>
      <c r="AD37" s="42"/>
      <c r="AE37" s="42"/>
      <c r="AF37" s="42"/>
      <c r="AG37" s="42"/>
      <c r="AH37" s="42"/>
      <c r="AI37" s="42"/>
      <c r="AJ37" s="42"/>
      <c r="AK37" s="42"/>
      <c r="AL37" s="42"/>
      <c r="AM37" s="42"/>
      <c r="AN37" s="42"/>
      <c r="AO37" s="42"/>
      <c r="AP37" s="42"/>
      <c r="AQ37" s="29">
        <f t="shared" si="0"/>
        <v>0</v>
      </c>
      <c r="AR37" s="12" t="s">
        <v>247</v>
      </c>
    </row>
    <row r="38" spans="1:44" ht="40.5" hidden="1" x14ac:dyDescent="0.25">
      <c r="A38" s="66"/>
      <c r="B38" s="66"/>
      <c r="C38" s="69"/>
      <c r="D38" s="66"/>
      <c r="E38" s="69"/>
      <c r="F38" s="7" t="s">
        <v>125</v>
      </c>
      <c r="G38" s="5">
        <v>3206008</v>
      </c>
      <c r="H38" s="7" t="s">
        <v>152</v>
      </c>
      <c r="I38" s="5">
        <v>320600801</v>
      </c>
      <c r="J38" s="32">
        <v>0</v>
      </c>
      <c r="K38" s="72"/>
      <c r="L38" s="75"/>
      <c r="M38" s="75"/>
      <c r="N38" s="78"/>
      <c r="O38" s="43"/>
      <c r="P38" s="44"/>
      <c r="Q38" s="45"/>
      <c r="R38" s="45"/>
      <c r="S38" s="11"/>
      <c r="T38" s="45"/>
      <c r="U38" s="45"/>
      <c r="V38" s="45"/>
      <c r="W38" s="5"/>
      <c r="X38" s="5"/>
      <c r="Y38" s="29">
        <f t="shared" si="1"/>
        <v>0</v>
      </c>
      <c r="Z38" s="42"/>
      <c r="AA38" s="42"/>
      <c r="AB38" s="42"/>
      <c r="AC38" s="42"/>
      <c r="AD38" s="42"/>
      <c r="AE38" s="42"/>
      <c r="AF38" s="42"/>
      <c r="AG38" s="42"/>
      <c r="AH38" s="42"/>
      <c r="AI38" s="42"/>
      <c r="AJ38" s="42"/>
      <c r="AK38" s="42"/>
      <c r="AL38" s="42"/>
      <c r="AM38" s="42"/>
      <c r="AN38" s="42"/>
      <c r="AO38" s="42"/>
      <c r="AP38" s="42"/>
      <c r="AQ38" s="29">
        <f t="shared" si="0"/>
        <v>0</v>
      </c>
      <c r="AR38" s="12" t="s">
        <v>247</v>
      </c>
    </row>
    <row r="39" spans="1:44" ht="67.5" x14ac:dyDescent="0.25">
      <c r="A39" s="66"/>
      <c r="B39" s="66"/>
      <c r="C39" s="69"/>
      <c r="D39" s="66"/>
      <c r="E39" s="69"/>
      <c r="F39" s="7" t="s">
        <v>126</v>
      </c>
      <c r="G39" s="5">
        <v>3206002</v>
      </c>
      <c r="H39" s="7" t="s">
        <v>153</v>
      </c>
      <c r="I39" s="5">
        <v>320600201</v>
      </c>
      <c r="J39" s="41">
        <v>1</v>
      </c>
      <c r="K39" s="72"/>
      <c r="L39" s="75"/>
      <c r="M39" s="75"/>
      <c r="N39" s="78"/>
      <c r="O39" s="43" t="s">
        <v>196</v>
      </c>
      <c r="P39" s="44"/>
      <c r="Q39" s="45">
        <v>1</v>
      </c>
      <c r="R39" s="45" t="s">
        <v>163</v>
      </c>
      <c r="S39" s="11" t="s">
        <v>195</v>
      </c>
      <c r="T39" s="45" t="s">
        <v>180</v>
      </c>
      <c r="U39" s="45">
        <v>0</v>
      </c>
      <c r="V39" s="45">
        <v>1</v>
      </c>
      <c r="W39" s="5">
        <v>0</v>
      </c>
      <c r="X39" s="5">
        <v>0</v>
      </c>
      <c r="Y39" s="29">
        <f t="shared" si="1"/>
        <v>0</v>
      </c>
      <c r="Z39" s="42"/>
      <c r="AA39" s="42"/>
      <c r="AB39" s="42"/>
      <c r="AC39" s="42"/>
      <c r="AD39" s="42"/>
      <c r="AE39" s="42"/>
      <c r="AF39" s="42"/>
      <c r="AG39" s="42"/>
      <c r="AH39" s="42"/>
      <c r="AI39" s="42"/>
      <c r="AJ39" s="42"/>
      <c r="AK39" s="42"/>
      <c r="AL39" s="42"/>
      <c r="AM39" s="42"/>
      <c r="AN39" s="42"/>
      <c r="AO39" s="42"/>
      <c r="AP39" s="42"/>
      <c r="AQ39" s="29">
        <f t="shared" si="0"/>
        <v>0</v>
      </c>
      <c r="AR39" s="12" t="s">
        <v>247</v>
      </c>
    </row>
    <row r="40" spans="1:44" ht="33" hidden="1" customHeight="1" x14ac:dyDescent="0.25">
      <c r="A40" s="66"/>
      <c r="B40" s="66"/>
      <c r="C40" s="69"/>
      <c r="D40" s="66"/>
      <c r="E40" s="69"/>
      <c r="F40" s="7" t="s">
        <v>127</v>
      </c>
      <c r="G40" s="5">
        <v>3206012</v>
      </c>
      <c r="H40" s="7" t="s">
        <v>154</v>
      </c>
      <c r="I40" s="5">
        <v>320601200</v>
      </c>
      <c r="J40" s="32">
        <v>0</v>
      </c>
      <c r="K40" s="72"/>
      <c r="L40" s="75"/>
      <c r="M40" s="75"/>
      <c r="N40" s="78"/>
      <c r="O40" s="43"/>
      <c r="P40" s="44"/>
      <c r="Q40" s="45"/>
      <c r="R40" s="45"/>
      <c r="S40" s="11"/>
      <c r="T40" s="45"/>
      <c r="U40" s="45"/>
      <c r="V40" s="45"/>
      <c r="W40" s="5"/>
      <c r="X40" s="5"/>
      <c r="Y40" s="29">
        <f t="shared" si="1"/>
        <v>0</v>
      </c>
      <c r="Z40" s="42"/>
      <c r="AA40" s="42"/>
      <c r="AB40" s="42"/>
      <c r="AC40" s="42"/>
      <c r="AD40" s="42"/>
      <c r="AE40" s="42"/>
      <c r="AF40" s="42"/>
      <c r="AG40" s="42"/>
      <c r="AH40" s="42"/>
      <c r="AI40" s="42"/>
      <c r="AJ40" s="42"/>
      <c r="AK40" s="42"/>
      <c r="AL40" s="42"/>
      <c r="AM40" s="42"/>
      <c r="AN40" s="42"/>
      <c r="AO40" s="42"/>
      <c r="AP40" s="42"/>
      <c r="AQ40" s="29">
        <f t="shared" si="0"/>
        <v>0</v>
      </c>
      <c r="AR40" s="12" t="s">
        <v>247</v>
      </c>
    </row>
    <row r="41" spans="1:44" ht="59.25" customHeight="1" x14ac:dyDescent="0.25">
      <c r="A41" s="67"/>
      <c r="B41" s="67"/>
      <c r="C41" s="70"/>
      <c r="D41" s="67"/>
      <c r="E41" s="70"/>
      <c r="F41" s="7" t="s">
        <v>128</v>
      </c>
      <c r="G41" s="5">
        <v>3206015</v>
      </c>
      <c r="H41" s="7" t="s">
        <v>160</v>
      </c>
      <c r="I41" s="5">
        <v>320601500</v>
      </c>
      <c r="J41" s="32">
        <v>0</v>
      </c>
      <c r="K41" s="73"/>
      <c r="L41" s="76"/>
      <c r="M41" s="76"/>
      <c r="N41" s="79"/>
      <c r="O41" s="43" t="s">
        <v>197</v>
      </c>
      <c r="P41" s="44"/>
      <c r="Q41" s="46">
        <v>1</v>
      </c>
      <c r="R41" s="45" t="s">
        <v>198</v>
      </c>
      <c r="S41" s="11" t="s">
        <v>199</v>
      </c>
      <c r="T41" s="45" t="s">
        <v>165</v>
      </c>
      <c r="U41" s="46">
        <v>0</v>
      </c>
      <c r="V41" s="46">
        <v>0</v>
      </c>
      <c r="W41" s="9">
        <v>0</v>
      </c>
      <c r="X41" s="9">
        <v>0</v>
      </c>
      <c r="Y41" s="29">
        <f t="shared" si="1"/>
        <v>0</v>
      </c>
      <c r="Z41" s="42"/>
      <c r="AA41" s="42"/>
      <c r="AB41" s="42"/>
      <c r="AC41" s="42"/>
      <c r="AD41" s="42"/>
      <c r="AE41" s="42"/>
      <c r="AF41" s="42"/>
      <c r="AG41" s="42"/>
      <c r="AH41" s="42"/>
      <c r="AI41" s="42"/>
      <c r="AJ41" s="42"/>
      <c r="AK41" s="42"/>
      <c r="AL41" s="42"/>
      <c r="AM41" s="42"/>
      <c r="AN41" s="42"/>
      <c r="AO41" s="42"/>
      <c r="AP41" s="42"/>
      <c r="AQ41" s="29">
        <f t="shared" si="0"/>
        <v>0</v>
      </c>
      <c r="AR41" s="12" t="s">
        <v>247</v>
      </c>
    </row>
    <row r="42" spans="1:44" x14ac:dyDescent="0.25">
      <c r="Y42" s="38">
        <f>SUM(Y15:Y41)</f>
        <v>138595728</v>
      </c>
      <c r="AQ42" s="38">
        <f>SUM(AQ15:AQ41)</f>
        <v>138595728</v>
      </c>
      <c r="AR42" s="10"/>
    </row>
    <row r="43" spans="1:44" x14ac:dyDescent="0.25">
      <c r="AR43" s="10"/>
    </row>
    <row r="44" spans="1:44" x14ac:dyDescent="0.25">
      <c r="AR44" s="10"/>
    </row>
    <row r="45" spans="1:44" x14ac:dyDescent="0.25">
      <c r="AR45" s="10"/>
    </row>
    <row r="46" spans="1:44" x14ac:dyDescent="0.25">
      <c r="AR46" s="10"/>
    </row>
    <row r="47" spans="1:44" x14ac:dyDescent="0.25">
      <c r="AR47" s="10"/>
    </row>
  </sheetData>
  <mergeCells count="56">
    <mergeCell ref="A3:B3"/>
    <mergeCell ref="C3:E3"/>
    <mergeCell ref="F3:F6"/>
    <mergeCell ref="A4:B4"/>
    <mergeCell ref="C4:E4"/>
    <mergeCell ref="A5:B5"/>
    <mergeCell ref="C5:E5"/>
    <mergeCell ref="A6:B6"/>
    <mergeCell ref="C6:E6"/>
    <mergeCell ref="Z10:AQ11"/>
    <mergeCell ref="AR10:AR11"/>
    <mergeCell ref="A10:E11"/>
    <mergeCell ref="F10:J11"/>
    <mergeCell ref="K10:N11"/>
    <mergeCell ref="O10:T11"/>
    <mergeCell ref="U10:X11"/>
    <mergeCell ref="Y10:Y11"/>
    <mergeCell ref="K13:K14"/>
    <mergeCell ref="L13:L14"/>
    <mergeCell ref="M13:M14"/>
    <mergeCell ref="N13:N14"/>
    <mergeCell ref="E15:E21"/>
    <mergeCell ref="K15:K21"/>
    <mergeCell ref="L15:L21"/>
    <mergeCell ref="M15:M21"/>
    <mergeCell ref="N15:N21"/>
    <mergeCell ref="K22:K26"/>
    <mergeCell ref="L22:L26"/>
    <mergeCell ref="M22:M26"/>
    <mergeCell ref="N22:N26"/>
    <mergeCell ref="E27:E29"/>
    <mergeCell ref="K27:K29"/>
    <mergeCell ref="L27:L29"/>
    <mergeCell ref="M27:M29"/>
    <mergeCell ref="N27:N29"/>
    <mergeCell ref="K35:K41"/>
    <mergeCell ref="L35:L41"/>
    <mergeCell ref="M35:M41"/>
    <mergeCell ref="N35:N41"/>
    <mergeCell ref="E13:E14"/>
    <mergeCell ref="E30:E32"/>
    <mergeCell ref="K30:K32"/>
    <mergeCell ref="L30:L32"/>
    <mergeCell ref="M30:M32"/>
    <mergeCell ref="N30:N32"/>
    <mergeCell ref="E33:E34"/>
    <mergeCell ref="K33:K34"/>
    <mergeCell ref="L33:L34"/>
    <mergeCell ref="M33:M34"/>
    <mergeCell ref="N33:N34"/>
    <mergeCell ref="E22:E26"/>
    <mergeCell ref="D13:D41"/>
    <mergeCell ref="C13:C41"/>
    <mergeCell ref="B13:B41"/>
    <mergeCell ref="A13:A41"/>
    <mergeCell ref="E35:E41"/>
  </mergeCells>
  <pageMargins left="0.70866141732283472" right="0.70866141732283472" top="0.74803149606299213" bottom="0.74803149606299213" header="0.31496062992125984" footer="0.31496062992125984"/>
  <pageSetup paperSize="5" scale="3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UMATA - AGRO</vt:lpstr>
      <vt:lpstr>UMATA-AMBIENTE</vt:lpstr>
      <vt:lpstr>'UMATA - AGRO'!Área_de_impresión</vt:lpstr>
      <vt:lpstr>'UMATA-AMBIENTE'!Área_de_impresión</vt:lpstr>
      <vt:lpstr>'UMATA - AGRO'!Títulos_a_imprimir</vt:lpstr>
      <vt:lpstr>'UMATA-AMBIENTE'!Títulos_a_imprimir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herberh Mogollon</cp:lastModifiedBy>
  <cp:lastPrinted>2022-02-28T19:29:12Z</cp:lastPrinted>
  <dcterms:created xsi:type="dcterms:W3CDTF">2022-01-18T22:52:39Z</dcterms:created>
  <dcterms:modified xsi:type="dcterms:W3CDTF">2024-01-27T22:09:15Z</dcterms:modified>
</cp:coreProperties>
</file>