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605" windowHeight="9435" activeTab="0"/>
  </bookViews>
  <sheets>
    <sheet name="PAA" sheetId="1" r:id="rId1"/>
    <sheet name="EJEMPLO" sheetId="2" r:id="rId2"/>
    <sheet name="archivo de datos" sheetId="3" r:id="rId3"/>
  </sheets>
  <definedNames>
    <definedName name="fuenteRecursos">'archivo de datos'!$E$2:$E$11</definedName>
    <definedName name="meses">'archivo de datos'!$E$20:$E$31</definedName>
    <definedName name="modalidad">'archivo de datos'!$B$2:$B$15</definedName>
    <definedName name="vf">'archivo de datos'!$E$34:$E$35</definedName>
    <definedName name="vfestado">'archivo de datos'!$E$14:$E$17</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 ref="C242" authorId="0">
      <text>
        <r>
          <rPr>
            <b/>
            <sz val="12"/>
            <rFont val="Tahoma"/>
            <family val="2"/>
          </rPr>
          <t>CCE:</t>
        </r>
        <r>
          <rPr>
            <sz val="12"/>
            <rFont val="Tahoma"/>
            <family val="2"/>
          </rPr>
          <t xml:space="preserve">
CCE: Agregar los códigos UNSPSC completos con los 8 dígitos y cada código UNSPSC separado por un espacio.</t>
        </r>
      </text>
    </comment>
  </commentList>
</comments>
</file>

<file path=xl/sharedStrings.xml><?xml version="1.0" encoding="utf-8"?>
<sst xmlns="http://schemas.openxmlformats.org/spreadsheetml/2006/main" count="1709" uniqueCount="360">
  <si>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</si>
  <si>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</si>
  <si>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</si>
  <si>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</si>
  <si>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</si>
  <si>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</si>
  <si>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</si>
  <si>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</si>
  <si>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</si>
  <si>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</si>
  <si>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</si>
  <si>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</si>
  <si>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</si>
  <si>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</si>
  <si>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</si>
  <si>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</si>
  <si>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</si>
  <si>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</si>
  <si>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</si>
  <si>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C. NECESIDADES ADICIONALES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</si>
  <si>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</si>
  <si>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</si>
  <si>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</si>
  <si>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</si>
  <si>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</si>
  <si>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84131607 84131500</t>
  </si>
  <si>
    <t>14111500 44121500</t>
  </si>
  <si>
    <t>Prestación del servicio integral de aseo y cafeteria en la sede de Cololmbia Compra Eficiente.</t>
  </si>
  <si>
    <t>Contratar el programa de seguros de Colombia Compra Eficiente,</t>
  </si>
  <si>
    <t>Contratar el suministro de tiquetes aéreos nacionales e internacionales para cubrir el traslado de funcionarios y contratistas</t>
  </si>
  <si>
    <t>Contratar el suministro de papeleria para la Agencia Nacional de Contratación Pública – Colombia Compra Eficiente,</t>
  </si>
  <si>
    <t>Contratar el servicios de acceso a internet  para Colombia Compra Eficiente.</t>
  </si>
  <si>
    <t xml:space="preserve">Suministrar el servicio de acceso primario a internet dedicado y GNAP para Colombia Compra Eficiente </t>
  </si>
  <si>
    <t>Suministrar suscripción a un año de licencia para realizar reuniones virtuales con diferentes entidades u organizaciones permitiendo la grabación y manejo de herramientas que facilitan la presentación del expositor.</t>
  </si>
  <si>
    <t>Suministrar a Colombia Compra Eficiente  la suscripción a un año de Microsoft Exchange E2 (100), Microsoft Office 365 E5 (225)  y Microsoft Power BI (20)</t>
  </si>
  <si>
    <t>Suministrar a Colombia Compra Eficiente una suscripción por un año a una solución de antimalware, anti-spam y firewall, así como el servicio de instalación y soporte sobre la misma.</t>
  </si>
  <si>
    <t>Enero</t>
  </si>
  <si>
    <t>Febrero</t>
  </si>
  <si>
    <t>Marzo</t>
  </si>
  <si>
    <t>Junio</t>
  </si>
  <si>
    <t>Abril</t>
  </si>
  <si>
    <t>Presupuesto de entidad nacional</t>
  </si>
  <si>
    <t>No</t>
  </si>
  <si>
    <t>NA</t>
  </si>
  <si>
    <t>Ubicación: Distrito Capital de Bogotá - Bogotá Nombre del responsable: Secretaría General Teléfono: 7956600 Correo: secretariageneralcce@colombiacompra.gov.co</t>
  </si>
  <si>
    <t>AGENCIA COLOMBIANA DE CONTRATACIÓN PÚBLICA - COLOMBIA COMPRA EFICIENTE</t>
  </si>
  <si>
    <t>Carrera 7 No 26-20 Piso 17</t>
  </si>
  <si>
    <t>www.colombiacompra.gov.co</t>
  </si>
  <si>
    <t>81112500 81112200</t>
  </si>
  <si>
    <t>Suministrar a Colombia Compra Eficiente la continuidad del servicio de nube pública para el Sistema Electrónico de Contratación Pública - SECOP II</t>
  </si>
  <si>
    <t>Certificados digitales para las plataformas de compra pública</t>
  </si>
  <si>
    <t>Se requiere re-estructurar el modelo de servicio al cliente, mediante la creación de un equipo de trabajo especializado en contratación pública y en el buen uso de las plataformas SECOP para orientar de manera profesional a nuestros usuarios.</t>
  </si>
  <si>
    <t>Suministrar los servicios de nube pública para la plataforma del SECOP I y la página web de Colombia Compra Eficiente</t>
  </si>
  <si>
    <t xml:space="preserve">Contratar la Mesa de Servicio de la Agencia Nacional de Contratación Pública - Colombia Compra Eficiente para gestionar de manera integral las solicitudes de los usuarios referentes a la misión de la entidad en el marco de eficiencia de servicio al ciudadano
</t>
  </si>
  <si>
    <t>Cumplir las metas y objetivos de las Entidades Estatales, el Plan Nacional de Desarrollo y los planes territoriales de desarrollo, generando valor por dinero en la compra pública y confianza en el Sistema, promoviendo la competencia, la transparencia y asegurando el acceso a la información; (b) formular políticas públicas encaminadas a cumplir los objetivos del Sistema de Compra Pública y ofrecer herramientas para su gestión y hacer análisis constante de la normativa vigente y su aplicación; (c) asistir técnicamente y trabajar en equipo con los partícipes de la compra pública; (d) apoyar el desarrollo del mercado de compra pública, y monitorearlo; y (e) analizar, evaluar y monitorear el comportamiento del Sistema de Compra Pública en busca de la innovación y mejora continua del mismo. *Visión: La visión de Colombia Compra Eficiente es ser la organización del Gobierno Nacional que lidera y coordina el Sistema de Compra Pública de Colombia, generando valor por dinero con transparencia en la compra pública en Colombia y confianza en los partícipes del sistema</t>
  </si>
  <si>
    <t>En el periodo 2017-2020 Colombia Compra Eficiente desarrolla tres pilares estratégicos, dos líneas transversales y seis iniciativas para consolidar la transformación del Sistema de Compra Pública colombiano. Los pilares son: (i) visibilizar el valor estratégico de la compra pública, (ii) construir, desarrollar y gestionar las capacidades de los actores del Sistema de Compra Pública, y (iii) gestionar el conocimiento. Las líneas transversales son (i) Servicio y (ii) Comunicación. Las iniciativas son: (i) Despliegue del SECOP II, (ii) Fortalecimiento de la capacidad de Colombia Compra Eficiente para ofrecer información precisa y oportuna a los actores del Sistema de Compra Pública, (iii) Promoción, administración, mantenimiento de las herramientas de e-procurement e interoperabilidad con las plataformas del Estado colombiano, (iv) Programa de Formación, (v) Objetivos secundarios de política, y (vi) Ajuste organizacional de Colombia Compra Eficiente</t>
  </si>
  <si>
    <t>SELECCION_ABREVIADA</t>
  </si>
  <si>
    <t>Fecha estimada de inicio de proceso de selección (mes)</t>
  </si>
  <si>
    <t>Duración estimada del contrato (número de mes(es))</t>
  </si>
  <si>
    <t>Cantidad de filas necesidades adicionales:</t>
  </si>
  <si>
    <t>Códigos UNSPSC</t>
  </si>
  <si>
    <t>Posibles códigos UNSPSC</t>
  </si>
  <si>
    <t>Cantidad de filas aquisiciones planeadas:</t>
  </si>
  <si>
    <t>UltimaFilaNA</t>
  </si>
  <si>
    <t>Código</t>
  </si>
  <si>
    <t>LICITACION</t>
  </si>
  <si>
    <t>REGIMEN_ESPECIAL</t>
  </si>
  <si>
    <t>SUBASTA</t>
  </si>
  <si>
    <t>CONCURSO_MERITOS</t>
  </si>
  <si>
    <t>Recursos propios</t>
  </si>
  <si>
    <t>CONTRATACION_DIRECTA</t>
  </si>
  <si>
    <t>Recursos de crédito</t>
  </si>
  <si>
    <t>CONTRATACION_MINIMA_CUANTIA</t>
  </si>
  <si>
    <t>Sistema General de Participaciones - SGP</t>
  </si>
  <si>
    <t>CONCURSO_MERITOS_ABIERTO</t>
  </si>
  <si>
    <t>Sistema General de Regalías - SGR</t>
  </si>
  <si>
    <t>PROCESOS_SALUD</t>
  </si>
  <si>
    <t>Presupuesto General de la Nación – PGN</t>
  </si>
  <si>
    <t>SELECCION_ABREVIADA_LIT_H_NUM_2_ART_2_LEY_1150_DE_2007</t>
  </si>
  <si>
    <t>Recursos Propios (Alcaldías, Gobernaciones y Resguardos Indígenas)</t>
  </si>
  <si>
    <t>ASOCIACION_PUBLICO_PRIVADA</t>
  </si>
  <si>
    <t>Recursos en especie</t>
  </si>
  <si>
    <t>ASOCIACION_PUBLICO_PRIVADA_INICIATIVA_PRIVADA</t>
  </si>
  <si>
    <t>Recursos privados/cooperación</t>
  </si>
  <si>
    <t>LICITACION OBRA PUBLICA</t>
  </si>
  <si>
    <t>Otros recursos</t>
  </si>
  <si>
    <t>CONTRATOS Y CONVENIOS CON MAS DE DOS PARTES</t>
  </si>
  <si>
    <t>Asignación Especial del Sistema General de Participación para Resguardos Indígenas - AESGPRI</t>
  </si>
  <si>
    <t>No solicitadas</t>
  </si>
  <si>
    <t>Solicitadas</t>
  </si>
  <si>
    <t>Aprobadas</t>
  </si>
  <si>
    <t>Mes</t>
  </si>
  <si>
    <t>Mayo</t>
  </si>
  <si>
    <t>Julio</t>
  </si>
  <si>
    <t>Agosto</t>
  </si>
  <si>
    <t>Septiembre</t>
  </si>
  <si>
    <t>Octubre</t>
  </si>
  <si>
    <t>Noviembre</t>
  </si>
  <si>
    <t>Diciembre</t>
  </si>
  <si>
    <t>Sí</t>
  </si>
  <si>
    <t>Códigos UNSPSC (Cada Código UNSPSC separado por un espacio)</t>
  </si>
  <si>
    <t>Posibles códigos UNSPSC (Cada Código UNSPSC separado por un espacio)</t>
  </si>
  <si>
    <t>PRESTAR LOS SERVICIOS DE APOYO EN LA ORGANIZACIÓN, ARCHIVO, FOLIACION Y DEMAS ACTIVIDADES INDISPENSABLES PARA EL CORRECTO DESARROLLO Y FUNCIONAMIENTO DE LOS DOCUMENTO Y EXPEDIENTES CONTRACTUALES.</t>
  </si>
  <si>
    <t>PRESTACIÓN DE SERVICIOS PROFESIONALES PARA APOYAR EN EL PROCESO DE CARGUE DE LA INFORMACION AL SECOP Y ACOMPAÑAMIENTO EN LOS PROCESOS CONTRACTUALES QUE ADELANTE LA ADMINISTRACION DEL MUNICIPIO DE CARMEN DE APICALA, TOLIMA.</t>
  </si>
  <si>
    <t>PRESTAR LOS SERVICIOS DE APOYO A LA GESTION PARA REALIZAR ACTIVIDADES DE CUIDADO Y PRESERVACION DEL PREDIO SAN ISIDRO EN EL MUNICIPIO DE CARMEN DE APICALA –TOLIMA.</t>
  </si>
  <si>
    <t xml:space="preserve">PRESTACIÓN DE SERVICIOS DE APOYO A LA GESTION EN EL ACOMPAÑAMIENTO A LAS JUNTAS DE ACCION COMUNAL DEL MUNICIPIO DE CARMEN DE APICALA PARA EL DESARROLLO  Y FOMENTO DE ACTIVIDADES DE LA PARTICIPACION COMUNITARIA </t>
  </si>
  <si>
    <t>PRESTAR LOS SERVICIOS DE APOYO A LA GESTION PARA REALIZAR ACTIVIDADES DE CUIDADO Y PRESERVACION DEL PREDIO SAN ISIDRO EN EL MUNICIPIO DE CARMEN DE APICALA –TOLIMA</t>
  </si>
  <si>
    <t>PRESTACION DE SERVICIOS PROFESIONALES COMO TRABAJADORA SOCIAL EN LA ATENCION INTEGRAL DE LOS NIÑOS, NIÑAS Y SUS FAMILIAS EN LA COMISARIA DE FAMILIA DEL MUNICIPIO DEL CARMEN DE APICALA.</t>
  </si>
  <si>
    <t>PRESTACIÓN DE SERVICIOS DE APOYO  A LA GESTIÓN EN ACTIVIDADES DE REALIZACION PROMOCION, FOMENTO Y DIVULGACION DE LAS DIFERENTES ACTIVIDADES QUE REALIZA LA ADMINISTRACION MUNICIPAL A TRAVES DE LOS CANALES DIGITALES CON LOS QUE CUENTA EL MUNICIPIO DE CARMEN DE APICALA</t>
  </si>
  <si>
    <t>PRESTAR LOS SERVICIOS DE APOYO A LA GESTIÓN PARA EL FORTALECIMIENTO DE LA DIMENSIÓN DE TALENTO HUMANO DEL MODELO INTEGRADO DE PLANEACIÓN Y GESTIÓN MIPG EN LA ALCALDÍA MUNICIPAL DE CARMEN DE APICALÁ.</t>
  </si>
  <si>
    <t>CONTRATAR LA PRESTACION DE SERVICIOS PARA EL MANTENIMIENTO DE LA PAGINA WEB DEL MUNICIPIO DEL CARMEN DE APICALA TOLIMA</t>
  </si>
  <si>
    <t xml:space="preserve">PRESTACION DE SERVICIOS PROFESIONALES PARA EL ACOMPAÑAMIENTO Y APOYO A LA  INSPECCION DE POLICIA EN LOS PROCESOS POLICIVOS LEY 1801 DE 2016 Y EN LAS ACTIVIDADES QUE ALLI SE LLEVAN A CABO EN LA INSPECCION DE POLICIA MUNICIPAL </t>
  </si>
  <si>
    <t xml:space="preserve">PRESTAR LOS SERVICIOS COMO PROFESIONAL DEL DERECHO PARA LA PROYECCION Y SUSTANCIACION, RESPUESTAS A SOLICITUD QUE SE REALICEN EN LA SECRETARIA DE GOBIERNO POR PARTE DEL CIUDADANOS O ENTES DE CONTROL </t>
  </si>
  <si>
    <t>PRESTAR LOS SERVICIOS DE APOYO A LA GESTION PARA REALIZAR ACTIVIDADES DE CUIDADO Y PRESERVACIONES DEL PALACIO MUNICIPAL DE CARMEN DE APICALA</t>
  </si>
  <si>
    <t>CONTRATAR EL MANTENIMIENTO INTEGRAL (PREVENTIVO Y CORRECTIVO) DE LOS EQUIPOS DE AIRE ACONDICIONADOS UBICADOS EN LAS DEPENDENCIAS DE  LA ALCADÍA DE CARMEN DE APICALÁ.</t>
  </si>
  <si>
    <t>ARRENDAMIENTO DE UN LOCAL EN EL MUNICIPIO DE CARMEN DE APICALA, PARA EL DESARROLLO Y APOYO DE LA POBLACION DE NIÑOS Y NIÑAS QUE SE ENCUENTRAN EN EL PROGRAMA DE "CERO A SIEMPRE" DEL ICBF, UBICADO EN LA CARRERA 6 No 6 - 19</t>
  </si>
  <si>
    <t>PRESTACION DE SERVICIOS PARA GARANTIZAR LA DISPONIBILIDAD DEL HOGAR DE PASO, CENTRO TRANSITORIO Y REHABILITACION, PROTECCION PARA NIÑOS, NIÑAS Y ADOLESCENTES EN CONDICION DE VULNERABILIDAD, DEL MUNICIPIO DE CARMEN DE APICALA TOLIMA EN CUMPLIMIENTO CON LA LEY 1098/2006</t>
  </si>
  <si>
    <t>PRESTACION DE SERVICIO PUBLICO BOMBERIL EN LA ATENCION Y PREVENCION DE INCENDIOS, INUNDACIONES Y DEMAS CALAMIDADES CONEXAS POR PARTE  DEL CUERPO DE BOMBEROS VOLUNTARIOS DEL CARMEN DE APICALA, QUE GARANTICE LA PRESTACION EFICIENTE DEL SERVICIO A TODOS LOS HABITANTES DEL MUNICIPIO DE CARMEN DE APICALÁ TOLIMA.</t>
  </si>
  <si>
    <t>PRESTACION DE SERVICIOS DE ADMISION, CURSO Y ENTREGA DE CORREO CERTIFICADO, ENCOMIENDAS Y DEMAS ENVIOS POSTALES QUE SE REQUIERAN DE ACUERDO A LA MATRIZ DE DESTINOS VIGENTES Y DE CONFORMIDAD CON LA PROPUSTA PRESENTADA</t>
  </si>
  <si>
    <t>ADQUISICION DE DOTACION Y ELEMENTOS DE CAMPAÑA PARA EL EJERCITO NACIONAL</t>
  </si>
  <si>
    <t>CONTRATAR A MONTO AGOTABLE LA PRESTACION DEL SERVICIO LOGISTICO PARA LA ATENCION DEL PERSONAL DE APOYO DE LA POLICIA NACIONAL QUE PRESTE SUS SERVICIOS EN EL MUNICIPÍO DE CARMEN DE APICALA DURANTE EL PERIODO ALTA AFLUENCIA DE POBLACION VISITANTE</t>
  </si>
  <si>
    <t>CONTRATAR EL SERVICIO DE MENTENIMIENTO DE LAS MOTOS, VEHICULO Y DOTACION DE ELEMENTOS DE COMPUTO POLICIA NACIONAL EN EL MUNICIPIO DE CARMEN DE APICALA TOLIMA</t>
  </si>
  <si>
    <t>ELABORACIÓN DE COMPARENDERAS PARA APLICAR EL NUEVO CODIGO DE POLICIA LEY 1801 EN EL MUNICIPIO DE CARMEN DE APICALA TOLIMA</t>
  </si>
  <si>
    <t>PRESTACION DE SERVICIOS DE APOYO A LA GESTION, EN LA COORDINACION Y ACOMPAÑAMIENTO DE JUNTAS DE ACCION COMUNAL, PARTICIPACION COMUNITARIA, DESARROLLO COMUNITARIO Y DEMAS ACTIVIDADES QUE SE REQUIERAN POR EL MUNICIPIO DE CARMEN DE APICALA- TOLIMA</t>
  </si>
  <si>
    <t xml:space="preserve">CONTRATAR EL SUMINISTRO DE DOTACION (VESTIDO Y CALZADOS DE LABOR) PARA LOS FUNCIONARIOS PUBLICOS SECTOR ADMINISTRATIVOS Y TRABAJADORES OFICILAES (MASCULINO Y FEMENINO) DEL MUNICIPIO DEL CARMEN DE APICALA TOLIMA.  </t>
  </si>
  <si>
    <t>GENERAR ACCIONES DE FORTALECIMIENTO TURISTICO, QUE CONSOLIDEN EL CARMEN DE APICALA COMO EL MEJOR DESTINO TURISTICO EN EL ORIENTE DEL TOLIMA</t>
  </si>
  <si>
    <t>PRESTACIÓN DE SERVICIOS TECNICOS PARA EL MANEJO DE LAS DIFERENTES PLATAFORMAS DEL MUNICIPIO</t>
  </si>
  <si>
    <t>CONTRATAR EL SUMINISTRO DE ELEMENTOS REQUERIDOS POR EL INSTITUTO NACIONAL PENITENCIARIO Y CARCELARIO - INPEC</t>
  </si>
  <si>
    <t>SUMINISTRO DE EQUIPO DE COMPUTO, IMPRESORAS, Y SCANER PARA LA ADMINISTRACIÓN DE CARMEN DE APICALÁ.</t>
  </si>
  <si>
    <t>PRESTAR LOS SERVICIOS PROFESIONALES COMO ASESOR PARA EL FORTALECIMIENTO ADMINISTRATIVO, FINANCIERO Y PRESUPUESTAL DEL MUNICIPÍO DE CARMEN DE APICALA-TOLIMA</t>
  </si>
  <si>
    <t>Apoyar la implementación del Plan de Prevención, Protección y Garantías de no Repetición y del Plan de Contingencia y brindar protección inmediata a líderes, lideresas y/o defensores de derechos humanos como medida de prevención en caso de que se presenten amenazas contra su integridad o su vida. IMPLEMENTACION DE ACCIONES CON VICTIMAS DEL CONFLICTO</t>
  </si>
  <si>
    <t>Asistencia en ayuda humanitaria inmediata a las personas que se presentan en el Municipio por caos de desplazamiento forzado que hayan presentado declaracion ante personeria municipal</t>
  </si>
  <si>
    <t>Realizar actividades para la construcción, protección y preservación de la memoria histórica, así como la difusión y apropiación de esta por parte de la población víctima del conflicto armado y población en general. IMPLEMENTACION DE ACCIONES CON VICTIMAS DEL CONFLICTO</t>
  </si>
  <si>
    <t xml:space="preserve">Realizar las actividades que sean necesarias para llevar a cabo las medidas de rehabilitación y satisfacción en la población víctima del conflicto armado, así como apoyar la implementación de las garantías de no repetición del plan de prevención de la entidad. IMPLEMENTACION DE ACCIONES CON VICTIMAS DEL CONFLICTO. </t>
  </si>
  <si>
    <t xml:space="preserve">SERVICIOS PROFESIONALES PARA EL SEGUIMIENTO EN LA EJECUCION DEL MARCO DE  LUCHA CONTRA LA POBREZA EXTREMA EN EL MUNICIPIO DE CARMEN DE APICALA PARA EL PLAN DE DESARROLLO 2020 – 2023 GOBIERNO DE GESTION, HONESTIDAD Y DESARROLLO SOCIAL EN CUMPLIMIENTO DE LA LEY 1785/2016. </t>
  </si>
  <si>
    <t>SERVICIOS TECNICOS DE APOYO A LA GESTION ACTIVIDADES LUDICAS DEPORTIVAS CON LOS NIÑOS, NIÑAS Y ADOLESCENTES DEL MUNICIPIO DE CARMEN DE APICALA EN LOS ESCENARIOS Y ESPACIOS APROPIADOS PARA GENERAR ACCIONES QUE GARANTICEN LA SEGURIDAD Y CONVIVENCIA DE LA POBLACION VULNERABLE Y MIGRANTE EN EL MUNICIPIO</t>
  </si>
  <si>
    <t>CONTRATAR LOS SERVICIOS DE APOYO LOGISTICO PARA LA REALIZACION DE LAS ACTIVIDADES DE BIENESTAR COMUNITARIO (MESAS-COMITÉ-ENCUENTROS) CON LAS MADRES LIDERES Y TITULARES DEL PROGRAMA DE FAMILIAS EN ACCION EN LA VIGENCIA 2020 EN EL MARCO DEL CUMPLIMIENTO DE LAS OBLIGACIONES SUSCRITAS CON EL DPS PARA LA EJECUCION DE PROGRAMA FAMILIAS EN ACCION</t>
  </si>
  <si>
    <t xml:space="preserve">CONTRATAR LOS SERVICIOS DE APOYO LOGISTICO PARA LA REALIZACION LA ASAMBLEA ANUAL DE MADRES Y PADRES BENEFICIARIOS DEL PROGRAMA FAMILIAS EN ACCION </t>
  </si>
  <si>
    <t xml:space="preserve">CONTRATO EL SUMINSTRO PARA DOTAR DOTACION DE LAS INSTALACIONES DEL CENTRO DE DISCAPACIDAD DEL MUNICIPIO DEL CARMEN DE APICALA </t>
  </si>
  <si>
    <t xml:space="preserve">CONTRATAR LOS SERVICIOS PROFESIONALES PARA LA FORMULACION ELABORACION, PRESENTACION DEL DOCUMENTO TECNICO DENOMINADO POLITICA PUBLICA DEL ADULTO MAYOR </t>
  </si>
  <si>
    <t>ALCALDIA MUNICIPAL CARMEN DE APICALA TOLIMA</t>
  </si>
  <si>
    <t>Carrera 5 Calle 5  Esquina Barrio Centro</t>
  </si>
  <si>
    <t>www.alcaldiacarmendeapicala-tolima.gov.co</t>
  </si>
  <si>
    <r>
      <rPr>
        <b/>
        <sz val="11"/>
        <color indexed="8"/>
        <rFont val="Calibri"/>
        <family val="2"/>
      </rPr>
      <t>Mision:</t>
    </r>
    <r>
      <rPr>
        <sz val="11"/>
        <color theme="1"/>
        <rFont val="Calibri"/>
        <family val="2"/>
      </rPr>
      <t xml:space="preserve"> Nuestro compromiso es satisfacer suficientemente las necesidades de la comunidad en los ámbitos sociocultural, económica y ambiental de manera participativa, equitativa e incluyente. 
</t>
    </r>
    <r>
      <rPr>
        <b/>
        <sz val="11"/>
        <color indexed="8"/>
        <rFont val="Calibri"/>
        <family val="2"/>
      </rPr>
      <t xml:space="preserve">
Vision:</t>
    </r>
    <r>
      <rPr>
        <sz val="11"/>
        <color theme="1"/>
        <rFont val="Calibri"/>
        <family val="2"/>
      </rPr>
      <t xml:space="preserve"> Al 2030 Carmen de Apicalá se consolidará como un referente del turismo de clase mundial para el oriente del Tolima, líder de la integración regional y con la logística suficiente para soportar los bienes y servicios turísticos que oferta, con responsabilidad y ambiental, en el entendido que el bienestar social que se genere contribuye a lograr la paz y el respeto de los derechos humanos.</t>
    </r>
  </si>
  <si>
    <t xml:space="preserve">Almacenista Municipal                                                                                                 almacen@alcaldiacarmendeapicala-tolima.gov.co </t>
  </si>
  <si>
    <t xml:space="preserve">REALIZAR LA CONTABILIZCION DE RECURSOS DE GRATUIDAD SIN SITUAION DE FONDOS </t>
  </si>
  <si>
    <t>CONTRATAR EL SUMINISTRO DE MENAJE Y EQUIPOS DE COCINA - COMEDORES ESCOLARES DE LA INSTITUCION EDUCATIVA PEDRO PABON PARGA</t>
  </si>
  <si>
    <t>PRESTACION DE SERVICIOS DE APOYO A LA GESTION COMO COORDINADOR DE DEPORTES E INSTRUCTOR DE LA ESCUELA DE FORMACION EN FUTBOL DE SALON EN SUS DIFERENTES CATEGORIAS,  EN EL  MUNICIPIO DE CARMEN DE APICALA.</t>
  </si>
  <si>
    <t xml:space="preserve">PRESTACION DE SERVICIOS DE APOYO A LA GESTION COMO INSTRUCTOR DE LAS ESCUELAS DE PORRISMO,   ATLETISMO, Y VOLEYBOL  QUE ORIENTE LAS ACCIONES PARA EL FOMENTO Y LA GARANTIA AL DERECHO A LA RECREACION CONTENIDAS EN EL PROGRAMA “DEPORTE Y RECREACION POR UN BIENESTAR SOCIAL”  EN EL MUNICIPIO CARMEN DE APICALA  </t>
  </si>
  <si>
    <t xml:space="preserve">PRESTACION DE SERVICIOS DE APOYO A LA GESTION COMO INSTRUCTOR DE FUTBOL Y BALONCESTO QUE ORIENTE LAS ACCIONES PARA EL FOMENTO Y LA GARANTIA AL DERECHO A LA RECREACION CONTENIDAS EN EL PROGRAMA “DEPORTE Y RECREACION POR UN BIENESTAR SOCIAL”  EN EL MUNICIPIO CARMEN DE APICALA  </t>
  </si>
  <si>
    <t xml:space="preserve">PRESTACION DE SEVICIO DE APOYO A LA GESTION DE UN INSTRUCTOR DE GRUPOS DE DANZAS FOLCLORICAS  PARA FORTALECER LAS EXPRESIONES CULTURALES DE LOS DE LOS NIÑOS, NIÑAS, ADOLESCENTS Y ADULTOS, Y DEMAS ACTIVIDADES CULTURALES QUE SE DESARROLLEN EN LA SECRETARIA DE EDUCACION, DEPORTE Y CULTURA </t>
  </si>
  <si>
    <t xml:space="preserve">PRESTACION DE SERVICIOS DE APOYO A LA GESTION COMO INSTRUCTOR DE LA ESCUELAS DE PIANOS Y CLAVINOVASA CON EL FIN DE FORTALECER LAS EXPRESIONES CULTURALES DE NIÑOS, NIÑAS ADOLESCENTES Y ADULTOS DEL MUNICIPIO DEL CARMEN DE APICALA </t>
  </si>
  <si>
    <t xml:space="preserve">PRESTAR LOS SERVICIOS DE APOYO A LA GESTION COMO INSTRUCTOR DE LABANDA FIESTERA, Y BANDA MARCIAL DE PAZ, CON EL FIN DE FORTALECER LAS EXPRESIONES CULTURALES DE NIÑOS, NIÑAS ADOLESCENTES Y ADULTOS DEL MUNICIPIO DEL CARMEN DE APICALA </t>
  </si>
  <si>
    <t xml:space="preserve">SERVICIO DE APOYO A LA GESTION COMO COORDINADOR DE CULTURA, CON EL FIN DE FOMENTAR Y FORTALECER LAS EXPRESIONES ARTISTICAS Y CULTURALES  DEL MUNICIPIO DE CARMEN DE APICALA -TOLIMA-. </t>
  </si>
  <si>
    <t>PRESTAR LOS SERVICIOS DE APOYO A LA GESTION EN LA FORMACION PEDAGOGICA DE LA BANDA SINFONICA, PARA EL FORTALECIMIENTO DE LAS EXPRESIONES ARTISTICAS Y CULTURALES DEL MUNICIPIO DE CARMEN DE APICALA</t>
  </si>
  <si>
    <t>PRESTAR LOS SERVICIOS DE APOYO A LA GESTION EN LAS ACTIVIDADES COMO INSTRUCTOR DE LA ESCUELA DE MUSICA TRADICIONAL, PARA EL FORTALECIMIENTO DE LAS EXPRESIONES ARTISTICAS Y CULTURALES DEL MUNICIPIO DE CARMEN DE APICALA</t>
  </si>
  <si>
    <t>PRESTACION DE SERVICIO DE APOYO A LA GESTION  COMO INSTRUCTOR DE DANZA MODERNA Y SEMILLEROS EN LA ESCUELA DE DANZA DEL MUNICIPIO DE CARMEN DE APICALA   PARA FORTALECER  LAS EXPRESIONES CULTURALES DE LOS NIÑOS, NIÑAS, ADOLESCENTES Y ADULTOS, Y DEMÁS ACTIVIDADES CULTURALES QUE SE DESARROLLEN EN LA SECRETARIA DE EDUCACION,DEPORTE Y CULTURA.</t>
  </si>
  <si>
    <t>SERVICIO DE APOYO A LA GESTION EN LA BIBLIOTECA PUBLICA MUNICIPAL JESUS ANTONIO MENDEZ DEL MUNICIPIO CARMEN DE APICALA TOLIMA</t>
  </si>
  <si>
    <t>REPARACIÓN Y ADECUACIÓN DE LAS INTALACIONES FISICAS  DE LAS INSTITUCIONES EDUCATIVAS DEL MUNICIPIO DE CARMEN DE APICALÁ.</t>
  </si>
  <si>
    <t>REALIZAR OBRAS DE MANTENIMIENTO Y REPARACION DE LOS PARQUES RECREATIVO DEL MUNICIPIO DE CARMEN DE APICALA</t>
  </si>
  <si>
    <t>APOYO A GESTORES Y CREADORES CULTURALES DEL MUNICIPIO DEL CARMEN DE APICALA TOLIMA</t>
  </si>
  <si>
    <t>SUMINISTRO DE INSTRUMENTOS MUSICALES PARA EL FORTALECIMIENTO DE LA ESUELA DE MÚSICA  , CON EL FIN DE DAR CUMPLIMIENTO A LAS ACTIVIDADES PLASMADAS DENTRO DE LA EJECUCIÓN DEL PROECTO DE CONCERTACIÓN CULTURAL MINISTERIO DE CULTURA.</t>
  </si>
  <si>
    <t>DOTACION DE TRAJES TIPICOS PARA EL GRUPO DE DANZAS DEL MUNICIPIO DE CARMEN DE APICALA</t>
  </si>
  <si>
    <t>CONTRATAR LA DOTACION DE IMPLEMENTOS EN LA BIBLIOTECA MUNICIPAL DEL CARMEN DE APICALA TOLIMA</t>
  </si>
  <si>
    <t>MANTENIMIENTO DE INSTRUMENTOS SALA DE MUSICA DEL MUNICIPIO DE CARMEN DE APICALA TOLIMA</t>
  </si>
  <si>
    <t>DESARROLLO DE ACTIVIDADES BIBLIOTECA MUNICIPAL EN EL MUNICIPIO DE CARMEN DE APICALA TOLIMA</t>
  </si>
  <si>
    <t>PAGO SERVICIOS PÚBLICOS DE ACUEDUCTO Y ALCANTARILLADO Y ASEO INST.EDUCATIVA TECNICA  PEDRO PABÓN PARGA ZONA URBANA Y RURAL  .</t>
  </si>
  <si>
    <t>SUMINISTRO DE FOTOCOPIADO PARA LAS DIFERENTES DEPENDENCIAS DE LA ADMINISTRACIÓN DEL MUNICIPIO DE CARMEN DE APICALA TOLIMA</t>
  </si>
  <si>
    <t>SUMINISTRO DE COMBUSTILBES CORRIENTE, ACPM Y LUBRICANTES PARA EL FUNCIONAMIENTO DE LOS VEHICULOS DE LAS FUERZAS DE SEGURIDAD; POLICIA Y EJERCITO AL SERVICIO DE LA COMUNIDAD DEL MUNICIPIO DE CARMEN DE APICALÁ TOLIMA</t>
  </si>
  <si>
    <t>CONTRATAR EL SUMINISTRO Y DISEÑO DE IMPRESOS ADMINISTRATIVOS PARA LAS DEPENDENCIAS DE LA ALCALDIA DEL MUNICIPIO DEL CARMEN DE APICALÁ, TOLIMA</t>
  </si>
  <si>
    <t xml:space="preserve">MANTENIMIENTO PREVENTIVO Y CORRECTIVO, INCLUIDO MANO DE OBRA Y  REPUESTOS NECESARIOS PARA EL NORMAL FUNCIONAMIENTO DEL PARQUE AUTOMOTOR, MAQUINARIA AMARILLA Y VEHÍCULOS AL SERVICIO DE LA ADMINISTRACIÓN MUNICIPAL DE CARMEN DE APICALA, TOLIMA. </t>
  </si>
  <si>
    <t>82121507 44101501</t>
  </si>
  <si>
    <t>PRESTAR LOS SERVICIOS PROFESIONALES DE APOYO A LA SECRETARIA DE PLANEACIÓN, INFRAESTRUCTURA Y TICS EN ACTIVIDADES DEL BANCO DE PROYECTOS Y EL CUMPLIMIENTO DE LA LEY 1209 DEL 2008, COMO ESTRATEGIA DE  LA MEJORA CONTINUA DE LA ADMINISTRACIÓN MUNICIPAL DEL CARMEN DE APICALÁ TOLIMA.</t>
  </si>
  <si>
    <t>PRESTACION DE SERVICIOS DE APOYO A LA GESTION EN EL MANEJO Y CONTROL DEL PUNTO VIVE DIGITAL DEL MUNICIPIO DE CARMEN DE APICALA - TOLIMA</t>
  </si>
  <si>
    <t>PRESTAR LOS SERVICIOS DE APOYO AL PROCESO DE RECOLECCION DE LA INFORMACION REFERENTE A LA ESTRATIFICACION DEL MUNICIPIO DE CARMEN DE APICALA</t>
  </si>
  <si>
    <t xml:space="preserve">PRESTACION DE SERVICIOS PROFESIONALES EN EL MANEJO DEL SISTEMA GENERAL DE REGALIAS, PARA APOYAR Y ASESORAR LA SECRETARIA DE PLANEACION Y TIC EN EL MARCO DE LA LEY 2056/2020 Y SUS DECRETOS REGLAMENTARIOS </t>
  </si>
  <si>
    <t>PRESTAR LOS SERVICIOS PROFESIONALES A LA SECRETARIA DE PLANEACIÓN, INFRAESTRUCTURA Y TICS EN LA EXPEDICIÓN DE CERTIFICADOS Y PERMISOS PARA EL FORTALECIMIENTO INSTITUCIONAL DEL MUNICIPIO DE CARMEN DE APICALÁ TOLIMA</t>
  </si>
  <si>
    <t>PRESTACIÓN DE SERVICIOS DE APOYO EN ACTIVIDADES OPERATIVAS A LA SECRETARIA DE PLANEACIÓN E INFRAESTRUCTURA Y TIC EN LOS BARRIOS SIMON BOLIVAR, FONTANA CENTRO Y DEMAS FUNCIONES QUE DESIGNE EL SUPERVISOR DEL CONTRATO</t>
  </si>
  <si>
    <t>PRESTACION DE SERVICIOS DE APOYO EN ACTIVIDADES OPERATIVAS A LA SECRETARIA DE PLANEACION E INFRAESTRUCTURA Y TICS DEL MUNICIPIO DEL CARMEN DE APICALA TOLIMA.</t>
  </si>
  <si>
    <t xml:space="preserve">PRESTAR LOS SERVICIOS COMO OPERADOR DE MAQUINARIA PESADA TIPO RETRO EXCAVADORA DE LLANTAS DE PROPIEDAD DEL MUNICIPIO DEL CARMEN DE APICALA </t>
  </si>
  <si>
    <t>PRESTACIÓN DE SERVICIOS DE APOYO EN ACTIVIDADES OPERATIVAS A LA SECRETARIA DE PLANEACIÓN E INFRAESTRUCTURA Y TIC EN LA PRESERVACIÓN Y CONTROL DE LAS ZONAS VERDES DEL MUNICIPIO DE CARMEN DE APICALÁ TOLIMA</t>
  </si>
  <si>
    <t>PRESTACIÓN DE SERVICIOS DE APOYO A LA GESTIÓN COMO OPERATIVO EN LA PLAZA DE MERCADO DEL MUNICIPIO DE CARMEN DE APICALÁ TOLIMA</t>
  </si>
  <si>
    <t>PRESTAR LOS SERVICIOS DE APOYO A LA GESTION EN LAS ACCIONES A REALIZAR PARA UN MEJOR CONTROL URBANO Y URBANISTICO Y FORTALECER LA INSPECCION DE OBRA EN LA SECRETARIA DE PLANEACION E INFRAESTRUCTURA Y TIC DEL MUNICIPIO DE CARMEN DE APICALA.</t>
  </si>
  <si>
    <t>PRESTACIÓN DE SERVICIOS DE APOYO A LA GESTIÓN COMO OPERATIVO EN ACTIVIDADES DE LA SECRETARIA DE PLANEACIÓN, INFRAESTRUCTURA Y TICS  DEL MUNICIPIO DE CARMEN DE APICALÁ TOLIMA</t>
  </si>
  <si>
    <t>PRESTAR LOS SERVICIOS DE APOYO AL SEGUIMIENTO DE LOS PROYECTOS DE INVERSION Y DEMAS ACTIVIDADES QUE DESIGNE EL SUPERVISOR DEL CONTRATO</t>
  </si>
  <si>
    <t>PRESTAR LOS SERVICIOS PROFESIONALES DE APOYO A LA GESTION PARA LA RECOPILACION, ANALISIS, Y REPORTE DE LOS FORMATOS A PRESENTAR EN EL SISTEMA UNICO DE INFORMACION SUI DEL MUNICIPIO DE CARMEN DE APICALÁ  TOLIMA</t>
  </si>
  <si>
    <t xml:space="preserve">SUMINISTRO DE RECEBO PARA EL MANTENIMIENTO DE LAS VIAS TERCIARIAS Y URBANAS DEL MUNICIPIO DE CARMEN DE APICALÁ </t>
  </si>
  <si>
    <t xml:space="preserve">PRESTACION DE SERVICIOS DE APOYO A LA GESTION PARA EL MANTENIMIENTO Y REPARACION ELECTRICA DE LAS DIFERENTES DEPENDENCIAS E INSTALACIONES MUNICIPALES DEL MUNICIPIO DE CARMEN DE APICALA TOLIMA </t>
  </si>
  <si>
    <t>CONTRATAR EL SUMINISTRO DE ELEMENTOS DE BIOSEGURIDAD PARA EL CONTROL Y PREVENCION DE COVID-19 PARA LAS DIFERENTES DEPENDENCIAS DE LA ADMINISTRACION DEL MUNICIPIO DEL CARMEN DE APICALA TOLIMA</t>
  </si>
  <si>
    <t>COMPRA DE SUMINISTRO DE ALIMENTOS DE PEQUEÑAS ESPECIES PARA LOS PEQUEÑOS PRODUCTORES DEL MUNICIPIO DE CARMEN DE APICALÁ TOLIMA</t>
  </si>
  <si>
    <t>CONTRATAR EL SUMINISTRO DE INSUMOS Y ELEMENTOS PARA FORTALECER EL PROGRAMA DE INSEMINACIÓN ARTIFICIAL BOVINA COMO APOYO Y FORTALECIMIENTO DE LOS PEQUEÑOS PRODUCTORES DEL MUNICIPIO DE CARMEN DE APICALÁ, MEDIANTE LA INCORPORACIÓN DE SEMEN DE RAZAS GYR, JERSEY, SIMENTAL , NORMADO,  BRAMAHN BLANCO, BRAMAHN ROJO, COMO ELEMENTO GENERADOR DE INVERSIDAD PRODUCTIVA Y TRANSFORMACIÓN DEL CAMPO DEL MUNICIPIO DE CARMEN DE APICALÁ.</t>
  </si>
  <si>
    <t>CONTRATAR EL MANTENIMIENTO Y MEJORAMIENTO DE LA INFRAESTRUCTURA DE LAS SEDESEDUCATIVAS  DEL COLEGIO PEDRO PABON PARGA EN EL MUNICIPIO DEL CARMEN DE APICALÁ – TOLIMA</t>
  </si>
  <si>
    <t>CONTRATAR EL SUMINISTRO DE DOTACION PARA LAS SEDES DE LA NSTITUCION EDUCATIVA PEDRO PABON PARGA DEL MUNICIPIO DE CARMEN DE APICALA TOLIMA.</t>
  </si>
  <si>
    <t>CONTRATAR EL APOYO LOGISTICO PARA REALIZACION DE ASAMBLEAS ORDINARIA  Y EXTRAORDINARIAS DEL CONSEJO MPAL. DE CULTURA.CONCEJO CULTURA MUNICIPAL EN EL MUNICIPIO DEL CARMEN DE APICALA TOLIMA</t>
  </si>
  <si>
    <t>REALIZACION DE FERIAS Y FIESTAS</t>
  </si>
  <si>
    <t>(8) 2478665 - 320 347 27 95</t>
  </si>
  <si>
    <t>PRESTACION DE SERVICIO DE APOYO EN LA DIGITALIZACION DE LOS DIFERENTES PROCESOS CONTRATUALES QUE SE ENCUENTRAN EN GESTION ASI COMO LAS VIGENCIAS ANTERIORES QUE SE REQUIERAN POR LA SUPERVISION DEL CONTRATO</t>
  </si>
  <si>
    <t>PRESTAR LOS SERVICIOS PROFESIONALES DE APOYO EN LA ORGANIZACIÓN BANCO DE PROYECTOS ASI COMO EN LA FORMULACIÓN DE LOS MISMOS Y DILIGENCIAMIENTO DE PLATAFORMA SUIFP Y MGA WEB</t>
  </si>
  <si>
    <t>PRESTAR LOS SERVICIOS PROFESIONALES A LA SECRETARIA DE PLANEACIÓN E INFRAESTRUCTURA Y TICS EN EL SEGUIMIENTO, SENSIBILIZACIÓN AMBIENTAL Y APROVECHAMIENTO DE RESIDUOS SOLIDOS EN EL MARCO DEL PLAN DE GESTIÓN DE RESIDUOS SOLIDOS ADMINISTRATIVOS MUNICIPAL DEL MUNICIPIO DE CARMEN DE APICALA TOLIMA</t>
  </si>
  <si>
    <t>PRESTAR LOS SERVICIOS ORGANIZACIÓN Y DIGITALIZACIÓN DE ARCHIVO DE LA DEPENDENCIA DE LAS VIGENCIA 2020-2021-2022-2023 DE LA SECRETARIA DE HACIENDA Y TESORERIA DEL MUNICIPIO DE CARMEN DE APICALA TOLIMA</t>
  </si>
  <si>
    <t xml:space="preserve">PRESTACION DE SERVICIOS DE APOYO EN LAS ACTIVIDADES DEL ALMACEN MUNICIPAL </t>
  </si>
  <si>
    <t>PRESTACIÓN DE SERVICIOS PROFESIONALES COMO INGENIERO DE SISTEMAS PARA EL SOPORTE PREVENTIVO Y CORRECTIVO DEL HARDWARE DE LOS SISTEMA DE INFORMACION Y REDES DE LA ADMINISTRACION MUNICIPAL.</t>
  </si>
  <si>
    <t>PRESTAR LOS SERVICIOS PROFESIONALES DE UN INGENIERO CIVIL DE APOYO A LA SECRETARIA DE PLANEACIÓN, INFRAESTRUCTURA Y TICS  EN LA ELABORACION DE DOCUMENTOS TECNICOS Y SOPORTES A LOS PROYECTOS DE INVERSIÓN DEL MUNICIPIO DE CARMEN DE APICALA TOLIMA</t>
  </si>
  <si>
    <t xml:space="preserve">PRESTAR LO SERVICIOS PROFESIONALES  A LA SECRETARIA DE PLANEACIÓN, INFRAESTRUCTURA Y TICS EN EL ACOMPAÑAMIENTO DE LOS PROCESOS DE EXPEDICIÓN DE LICENCIAS URBANÍSTICAS DEL MUNICIPIO DE CARMEN DE APICALÁ  </t>
  </si>
  <si>
    <t>PRESTAR LOS SERVICIOS OPERATIVOS EN EL CUIDO Y LIMPIEZA DE LAS OFICINAS DONDE FUNCIONAN LAS SECRETARIAS DE PLANEACIÓN E INFRAESTRUCTURA Y TICS, SECRETARIA DE HACIENDA Y TESORERIA, OFICINA DE BANCO DE PROYECTOS Y SECRETARIA GENERAL Y DE GOBIERNO DEL MUNICIPIO DE CARMEN DE APICALA TOLIMA.</t>
  </si>
  <si>
    <t>PRESTAR LOS SERVICIOS PROFESIONALES  EN LA RECOPILACION, ORGANIZACIÓN DIGITALIZACION Y CARGUE DE LA PLATAFORMA SIA OBSERVA DE LOS PROCESOS CONTRACTUALES DE LA  ADMNISTRACION MUNICIPAL DEL CARMEN DE APICALA.</t>
  </si>
  <si>
    <t>PRESTACIÓN DE SERVICIOS PROFESIONALES COMO PSICOLOGA EN LA ATENCION INTEGRAL DE LOS NIÑOS, NIÑAS Y LOS NNAJ Y SUS FAMILIAS EN LA COMISARIA DE FAMILIA DEL MUNICIPIO DEL CARMEN DE APICALA.</t>
  </si>
  <si>
    <t xml:space="preserve">PRESTACION DE SERVICIOS PROFESIONALES PARA ACOMPAÑAR, Y APOYAR EN EL ASESORAMIENTO DEL PROGRAMA DE GOBIERNO "PASIVOCOL", ASI COMO PARA LA DETERMINACION PERIODICA Y PROGRAMATICA DE LAS CUENTAS POR PAGAR Y COBRAR EN MATERIAL PENSIONAL EN EL MUNICIPIO DEL CARMEN DE APICALA. </t>
  </si>
  <si>
    <t>ARRENDAMIENTO DE UN INMUEBLE ( TERCER PISO SALON) PARA EL FUNCIONAMIENTO DEL ARCHIVO HISTORICO DEL MUNICIPIO DEL MUNICIPIO DE CARMEN DE APICALÁ TOLIMA UBICADO EN LA CALLE 6 N.2-65.</t>
  </si>
  <si>
    <t>PRESTACION DE SERVICIOS PROFESIOALES  DE APOYO A LA GESTION EN LA INSPECCION DE POLICIA  EN EL DESARROLLO DE ACTIVIDADES Y PROCESOS RELACIONADOS A LOS ACCIDENTES DE TRANSITO QUE SE PRESNTEN EN EL MUNICIPIO DE CARMEN DE APICALA.</t>
  </si>
  <si>
    <t>PRESTACION DE SERVICIOS DE APOYO A LA GESTION A LA ORGANIZACIÓN, RECOLECCIÓN Y ARCHIVO DE LOS DOCUMENTOS, ASI COMO EL DILIGENCIAMIENTO DE LA APLICACION DEL ADMINISTRADOR DE INFORMACION DOCUMENTAL Y DIGITAL DE LA SECRETARIA GENERAL Y DE GOBIERNO.</t>
  </si>
  <si>
    <t>PRESTAR LOS SERVICIOS PROFESIONALES PARA EL SEGUIMIENTO Y ACTULIZACIÓN DEL SISTEMA DE GESTIÓN DE SEGURIDAD Y SALUD EN EL TRABAJO (SG SST) DE LA ALCALDIA MUNICIPAL DE CARMEN DE APICALA TOLIMA</t>
  </si>
  <si>
    <t>CONTRATAR EL TRANSPORTE DE PERSONAL EN VEHICULO CLASE CAMIONETA INCLUYE CONDUCTOR PARA LA EJECUCION DE ACTIVIDADES RELACIONADAS CON EL TRANSPORTE DE FUNCIONARIOS QUE PRESTEN SUS SERVICIOS AL MUNICIPIO DE CARMEN DE APICALA</t>
  </si>
  <si>
    <t xml:space="preserve">PRESTACION DE SERVICIOS PROFESIONALES EN LA SECRETARIA DE HACIENDA Y TESORERIA,  EN TODO LO RELACIONADO DE ASESORIA JURIDICA QUE LLEGUE A LA DEPENDENCIA </t>
  </si>
  <si>
    <t>CONTRATAR LA DOTACIÓN Y MANTENIMIENTO DE INSTRUMENTOS MUSICALES DE LA SALA DE MUSICA  DEL CARMEN DE APICALA - TOLIMA.</t>
  </si>
  <si>
    <t>CONTRATAR CON EL HOSPITAL NUESTRA SEÑORA DEL CARMEN DEL MUNICIPIO CARMEN DE APICALÁ TOLIMA,  LOS SERVICIOS DE SALUD EN FORMA EFICIENTE Y OPORTUNA QUE INCLUYAN, ACTIVIDADES, INTERVENCIONES Y PROCEDIMIENTOS DE PROMOCIÓN DIAGNÓSTICO, TRATAMIENTO Y REHABILITACIÓN DEL PRIMER NIVEL DE COMPLEJIDAD A LA POBLACIÓN POBRE  Y VULNERABLE NO ASEGURADA EN LO NO CUBIERTO CON SUBSIDIOS A LA DEMANDA INCLUIDO EL LISTADO CENSAL Y POBLACIÓN VÍCTIMA DEL CONFLICTO ARMADO, DEL MUNICIPIO DE CARMEN DE APICALÁ TOLIMA VIGENCIA 2023</t>
  </si>
  <si>
    <t>SERVICIO DE ASISTENCIA TECNICA PARA LA IMPLEMENTCIÓN DE LA ESTRATEGIA EDUCATIVO AMBIENTALES Y DE PARTICIPACIÓN</t>
  </si>
  <si>
    <t>ADQUISICIÓN DE MEDICAMENTOS VETERINARIOS E INSUMOS PECUARIOS PARA LA PRESTACIÓN DE ASISTENCIA TÉCNICA Y ACOMPAÑAMIENTO DE LA UMATA COMO ELEMENTO GENERADOR DE DIVERSIDAD PRODUCTIVA Y TRANSFORMACIÓN DEL CAMPO EN EL MUNICIPIO DE CARMEN DE APICALA.</t>
  </si>
  <si>
    <t>SERVICIO DE APOYO PARA EL FOMENTO ORGANIZATIVO DE LA AGRICULTURA CAMPESINA, FAMILIAR Y COMUNITARIA CON MERCADOS CAMPESINOS.</t>
  </si>
  <si>
    <t>REALIZAR ADECUACIÓN Y MANTENIMIENTO DE LA INFRAESTRUCTURA BIBLIOTECA PÚBLICA MUNICIPAL JESUS ANTONIO MENDEZ</t>
  </si>
  <si>
    <t xml:space="preserve">SUMINISTRO DE RACIONES COMO COMPLEMENTO ALIMENTICIO A LOS ESTUDIANTES DE I.E.T.P.P.P. </t>
  </si>
  <si>
    <t>Secretaria General y de Gobierno- Juan Vicente Espinoza-gobierno@alcaldiacarmendeapicala-tolima.gov.co</t>
  </si>
  <si>
    <t>Secretario de Hacienda y Tesoreria - Michel Armando Salazar Sanchez - hacienda@alcaldiacarmendeapicala-tolima.gov.co</t>
  </si>
  <si>
    <t>Cindy Madona López García - Almacenista Municipal - almacen@alcaldiacarmendeapicala-tolima.gov.co</t>
  </si>
  <si>
    <t>Secretria de Educación Cultura y Deporte - Andrea Ximena Herrera -educacion@alcaldiacarmendeapicala-tolima.gov.co</t>
  </si>
  <si>
    <t>CONTRATAR LA PRESTACIÓN DE SERIVICIOS PROFESIONALES DE UN ABOGADO PARA COADYUVAR EN LA COORDINACIÓN Y ACOMPAÑAMIENTO EN LAS DEFERENTES ETAPAS CONTRACTUALES EN LA OFICINA DE CONTRATACIÓN DE LA ALCALDIA MUNICIPAL DE CARMEN DE APICALA TOLIMA</t>
  </si>
  <si>
    <t>SERVICIOS PROFESIONALES EN LA SECRETARIA GENERAL Y DE GOBIERNO PARA APOYAR EN EL AREA DE CONTRATACIÓN EN TODOS LOS ACTOS PRECONTRACTUALES, CONTRACTUALES, POSCONTRACTUALES Y DEMAS</t>
  </si>
  <si>
    <t>CONTRATAR EL SERVICIO SOPORTE, MANTENIMIENTO Y ACTULIZACIÓN DEL SOFTWARE INTEGRADO DE GESTIÓN EMPRESARIAL SYSCAFE PARA EL MUNICIPIO DE CARMEN DE APICALA TOLIMA</t>
  </si>
  <si>
    <t>CONTRATAR LA PRESTACIÓN DEL SERVICIO DE TRANSPORTE TERRESTRE AUTOMOTOR MODALIDAD ESCOLAR PARA OS ESTUDIANTES DEBIDAMENTE MATRICULADOS EN LA INSTITUCIÓN EDUCATIVA TECNICA PEDRO PABÓN PARGA, RESIDENTES EN LA ZONA RURAL DEL MUNICIPIO DE CARMEN DE APICALA TOLIMA</t>
  </si>
  <si>
    <t>CONTRATAR LA PRESTACIÓN DE SERVICIOS PROFESIONALES JURIDICOS ESPECIALIZADOS PARA ADELANTAR LA REPRESENTACIÓN DEL MUNICIPIO EN LOS PROCESOS ORDINARIOS LABORALES, EJECUTIVOS DISCIPLINARIOS ADMINISTRATIVOS DEL MUNICIPIO DE CARMEN DE APICALA TOLIMA</t>
  </si>
  <si>
    <t>CONTRATAR LA PRESTACIÓN DEL SERVICIO DE TRANSPORTE TERRESTRE A PARA LOS ESTUDIANTES UNIVERSITARIOS QUE SE TRASLADAN AL MUNICIPIO DE GIRARDOT Y SON RESIDENTES EN EL MUNICIPIO DE CARMEN DE APICALA TOLIMA VIGENCIA 2024</t>
  </si>
  <si>
    <t xml:space="preserve">PRESTACIÓN DE LOS SERVICIOS PROFESIONALES DE APOYO A LA GESTIÓN COMO ENLACE MUNICIPAL DE RENTA CIUDADANA </t>
  </si>
  <si>
    <t xml:space="preserve">Enero    </t>
  </si>
  <si>
    <t>6 meses</t>
  </si>
  <si>
    <t>Directa</t>
  </si>
  <si>
    <t xml:space="preserve">SGP Libre Inversion </t>
  </si>
  <si>
    <t>N/A</t>
  </si>
  <si>
    <t>Secretaria de Desarrollo y Bienestar Social                                MARIA ANGELICA CUBILLOS FORERO desarrollosocial@alcaldiacarmendeapicala-tolima.gov.co</t>
  </si>
  <si>
    <t xml:space="preserve">PRESTACION DE SERVICIOS DE APOYO A LA GESTION AL PROGRAMA DE RENTA CIUDADANA EN EL FORTALECIMIENTO Y APOYO A LA POBLACION VULNERABLE DEL MUNICIPIO DE CARMEN DE APICALA </t>
  </si>
  <si>
    <t xml:space="preserve">Enero </t>
  </si>
  <si>
    <t>5 meses</t>
  </si>
  <si>
    <t>PRESTACIÓN DE LOS SERVICIOS PROFESIONALES DE APOYO A LA GESTIÓN COMO ENLACE MUNICIPAL PARA EL APOYO DEL  PROGRAMA COLOMBIA MAYOR ATENCION INTEGRAL AL ADULTO MAYOR EN EL MUNICIPIO DE CARMEN DE APICALA</t>
  </si>
  <si>
    <t>PRESTAR LOS SERVICIOS DE APOYO A LA GESTIÓN PARA APOYAR EL PROGRAMA COLOMBIA MAYOR ATENCION INTEGRAL AL ADULTO MAYOR EN EL MUNICIPIO DE CARMEN DE APICALA</t>
  </si>
  <si>
    <t>PROPIOS + SGP LIBRE DESTINACION</t>
  </si>
  <si>
    <t>PRESTACION DE SERVICIOS PROFESIONALES COMO ENLACE ADMINISTRACION PARA EL CUMPLIMIENTO DEL COMPONENTE DE ASISTENCIA ASOCIADOS AL DERECHO DE LA INFORMACION Y LA ORIENTACION A LAS VICTIMAS DEL CONFLICTO ARMADO, EN EL MUNICIPIO DE CARMEN DE APICALA-TOLIMA.</t>
  </si>
  <si>
    <t>6  meses</t>
  </si>
  <si>
    <t>PRESTACION DE SERVICIOS DE APOYO A LA ADMINISTRACION PARA DAR  CUMPLIMIENTO AL  COMPONENTE DE ASISTENCIA ASOCIADO LA DERECHO DE LA INFORMACION Y LA ORIENTACION A LAS VICTIMAS DEL CONFLICTO ARMADO, EN EL MUNICIPIO DE CARMEN DE APICALA-TOLIMA.</t>
  </si>
  <si>
    <t>PRESTAR LOS SERVICIOS DE APOYO EN LA GESTIÓN DE LAS ACTIVIDADES RELACIONADAS CON LA POLÍTICA PUBLICA DE JUVENTUD DEL MUNICIPIO DEL CARMEN DE APICALÁ. FORTALECIMIENTO PARA LA ATENCION INTEGRAL A LA JUVENTUD EN EL MUNICIPIO DE CARMEN DE APICALA.</t>
  </si>
  <si>
    <t>PRESTAR LOS SERVICIIOS PROFESIONALES DE APOYO A LA SECRETARIA DE DESARROLLO Y BIENESTAR SOCIAL EN EL PROGRAMA DE MUJER EQUIDAD Y GENERO Y LAS ACTIVIDADES ASISTENCIALES DEL ENLACE DE MUJER Y GENERO PARA AL EL MUNICIPIO DEL CARMEN DE APICALA.</t>
  </si>
  <si>
    <t>PRESTACION DE LOS SERVICIOS PROFESIONALES DE APOYO A LA GESTION EN LA EJECUCION DE LOS PROGRAMAS DE ATENCION A LA POBLACION VULNERABLE DE LA SECRETARIA DE DESARROLLO Y BIENESTAR SOCIAL DEL MUNCIIPIO DELCARMEN DE APICALA TOLIMA.</t>
  </si>
  <si>
    <t xml:space="preserve">PRESTAR LOS SERVICIOS DE APOYO EN LA GESTIÓN DE LAS ACTIVIDADES RELACIONADAS CON EL FORTALECIMIENTO PARA LA ATENCION INTEGRAL DE POBLACION EN DISCAPACIDAD DE MUNICIPIO DE CARMEN DE APICALÁ. </t>
  </si>
  <si>
    <t>PRESTAR LOS SERVICIOS PROFESIONALES Y APOYO EN LA GESTIÓN DE LAS ACTIVIDADES RELACIONADAS CON EL FORTALECIMIENTO PARA LA ATENCION INTEGRAL DE POBLACION EN DISCAPACIDAD DE MUNICIPIO DE CARMEN DE APICALÁ.</t>
  </si>
  <si>
    <t>PRESTAR LOS SERVICIOS DE APOYO EN LA GESTIÓN DE LAS ACTIVIDADES RELACIONADAS CON EL FORTALECIMIENTO PARA LA ATENCION INTEGRAL DE POBLACION LGTBIQ+ DE MUNICIPIO DE CARMEN DE APICALÁ.</t>
  </si>
  <si>
    <t>PRESTACION DE LOS SERVICIOS PROFESIONALES DE APOYO A LA GESTION EN LA EJECUCION DE LOS PROGRAMAS DE ATENCION A LA POBLACION VULNERABLE DE LA SECRETARIA DE DESARROLLO Y BIENESTAR SOCIAL DEL MUNICIPIO DELCARMEN DE APICALA TOLIMA.</t>
  </si>
  <si>
    <t>MENOR CUANTIA</t>
  </si>
  <si>
    <r>
      <t xml:space="preserve">CONTRATAR LA PRESTACION DE SERVICIOS </t>
    </r>
    <r>
      <rPr>
        <sz val="11"/>
        <color indexed="8"/>
        <rFont val="Calibri"/>
        <family val="2"/>
      </rPr>
      <t xml:space="preserve">INTEGRALES PARA LA ADMINISTRACION Y FUNCIONAMIENTO DEL HOGAR GERIATRICO SANTO ECCEHOMO </t>
    </r>
    <r>
      <rPr>
        <sz val="11"/>
        <color indexed="8"/>
        <rFont val="Calibri"/>
        <family val="2"/>
      </rPr>
      <t xml:space="preserve"> - EN CUMPLIMIENTO A LA ATENCION INTEGRAL AL ADULTO MAYOR DEL MUNICIPIO DEL CARMEN DE APICALA</t>
    </r>
  </si>
  <si>
    <t>12 meses</t>
  </si>
  <si>
    <t>Menor cuantia</t>
  </si>
  <si>
    <t>RECURSOS PROPIOS</t>
  </si>
  <si>
    <r>
      <t xml:space="preserve">CONTRATAR LA PRESTACION DE SERVICIOS  </t>
    </r>
    <r>
      <rPr>
        <sz val="11"/>
        <color indexed="8"/>
        <rFont val="Calibri"/>
        <family val="2"/>
      </rPr>
      <t>INTEGRALES PARA LA ADMINISTRACION Y FUNCIONAMIENTO DEL CENTRO VIDA EN CUMPLIMIENTO A LA ATENCION INTEGRAL AL ADULTO MAYOR DEL MUNICIPIO DEL CARMEN DE APICALA</t>
    </r>
  </si>
  <si>
    <t xml:space="preserve"> 10 meses</t>
  </si>
  <si>
    <r>
      <t xml:space="preserve">Contratar la prestacion de servicios </t>
    </r>
    <r>
      <rPr>
        <sz val="11"/>
        <color indexed="8"/>
        <rFont val="Calibri"/>
        <family val="2"/>
      </rPr>
      <t xml:space="preserve">INTEGRALES PARA LA ADMINISTRACION Y FUNCIONAMIENTO DEL CENTRO DE DISCAPACIDAD EN EL MUNICIPIO DE CARMEN DE APICALA.  </t>
    </r>
  </si>
  <si>
    <t>2 meses</t>
  </si>
  <si>
    <t>MINIMA CUANTIA</t>
  </si>
  <si>
    <t>SGP libre Inversion</t>
  </si>
  <si>
    <t>CONTRATAR LOS SERVICIOS DE APOYO Y LOGISTICA PARA LA REALIZACION DE LA ASAMBLEA DE JUVENTUD 2024 MUNICIPIO DE CARMEN DE APICALA EN CUMPLIMIENTO DEL COMPONENTE DE PARTICIPACION DE LA POLITICA PUBLICA DE JUVENTUD</t>
  </si>
  <si>
    <t xml:space="preserve">Marzo </t>
  </si>
  <si>
    <t>CONTRATAR LOS SERVICIOS DE APOYO Y LOGISTICA PARA LA REALIZACION DEL DIA INTENACIONAL DE LA JUVENTUD 2024 MUNICIPIO DE CARMEN DE APICALA EN CUMPLIMIENTO DEL COMPONENTE DE PARTICIPACION DE LA POLITICA PUBLICA DE JUVENTUD</t>
  </si>
  <si>
    <t>aGOSTO</t>
  </si>
  <si>
    <t>1 meses</t>
  </si>
  <si>
    <t>ABRIL                         JULIO</t>
  </si>
  <si>
    <t>3 meses</t>
  </si>
  <si>
    <t>Recursos Propios</t>
  </si>
  <si>
    <t>Recursos requeridos durante la asistencia durante la vigencia 2024 para el pago del apoyo compensatorio y el apoyo de transporte a los miembros de los espacios de participacion efectiva de las victimas del conflicto armado en el Municipio de Carmen de Apicala Tolima</t>
  </si>
  <si>
    <t>ENERO DICIEMBRE</t>
  </si>
  <si>
    <t>Asistencia Funeraria Poblacion Victima del Conflicto - IMPLEMENTACION DE ACCIONES CON VICTIMAS DEL CONFLICTO</t>
  </si>
  <si>
    <t>Enero - Diciembre</t>
  </si>
  <si>
    <t xml:space="preserve">Realizar actividades para la construcción, protección y preservación de la memoria histórica, así como la difusión y apropiación de esta por parte de la población víctima del conflicto armado y población en general. CONMEMORACIÓN DE LA SEMANA DE LA PAZ Y LOS DERECHOS HUMANOS </t>
  </si>
  <si>
    <t>SEPTIEMBRE</t>
  </si>
  <si>
    <t>12meses</t>
  </si>
  <si>
    <t>4 meses</t>
  </si>
  <si>
    <t>S.G.P</t>
  </si>
  <si>
    <t>7 meses</t>
  </si>
  <si>
    <t>SEPTIEMBRE   DICIEMBRE</t>
  </si>
  <si>
    <t>3meses</t>
  </si>
  <si>
    <t>Apoyar la formulación y ejecución de un proyecto productivo para la poblacion Víctima del Conflicto Armado. IMPLEMENTACION DE ACCIONES CON VICTIMAS DEL CONFLICTO</t>
  </si>
  <si>
    <t>Prestacion de servicios de apoyo logistico para la celebración del dia internacional de la mujer en el Municipio del Carmen de Apicala Tolima</t>
  </si>
  <si>
    <t>Prestacion de servicios de apoyo logistico para la celebración del dia de la madre en el  Municipio del Carmen de Apicala Tolima</t>
  </si>
  <si>
    <t>Contratar los servicios de apoyo logistico para la realizacion de las reuniones, comites y demas a cargo de la secretaria de desarrollo y bienestar social - relacionados con las politicas publicas de infancia, mujer, discapacidad, adulto mayor</t>
  </si>
  <si>
    <t>Enero-Diciembre</t>
  </si>
  <si>
    <t xml:space="preserve">Contratar el Apoyo Logistico a las actividades propías de la conmemoracion de la celebracion del DIA DE LA MEMORIA Y SOLIRARIDAD CON LAS VICTIMAS DEL CONFLICTO </t>
  </si>
  <si>
    <t xml:space="preserve">Mayo </t>
  </si>
  <si>
    <t>PRESTACION DE SERVICIOS DE APOYO LOGISTICO PARA LA CELEBRACIÓN DEL DIA DEL TOLIMA EN EL MUNICIPIO DE CARMEN DE APICALA PARA LA VIGENCIA DEL AÑO 2024</t>
  </si>
  <si>
    <t>CONTRATAR EL APOYO LOGISTICO PARA LA REALIZACION DEL CAMPEONATO DE VOLEYPLAYA -SEMANA SANTA EN EL MUNICIPIO DE CARMEN DE APICALA VIGENCIA 2024</t>
  </si>
  <si>
    <r>
      <t xml:space="preserve">La Alcaldia del Carmen de Apicalá, Tolima cuenta con 43 empleados de planta y el presupuesto para el año 2024 es de </t>
    </r>
    <r>
      <rPr>
        <sz val="11"/>
        <color indexed="10"/>
        <rFont val="Calibri"/>
        <family val="2"/>
      </rPr>
      <t>$23.316.018.962,33</t>
    </r>
  </si>
  <si>
    <t>MARCO JURIDICO REGIMEN SUBSIADIADO VIGENCIA 2024</t>
  </si>
  <si>
    <t>PRESTACIÓN DE SERVICIOS PROFESIONALES PARA APOYAR EN LA COORDINACIÓN E IMPLEMENTACIÓN DE LOS PROGRAMAS DE PRESERVACIÓN Y/O RECUPERACIÓN DEL ESPACIO PUBLICO DEL MUNICIPIO DE CARMEN DE APICALA TOLIMA</t>
  </si>
  <si>
    <t>PRESTAR LOS SERVICIOS PROFESIONALES COMO CONTADOR PUBLICO, PARA CONSOLIDAR LA INFORMACION CONTABLE Y ELABORACIÓN DE ESTADOS FINANCIEROS Y LOS INFORMES REQUERIDOS POR LOS DIFERENTES ENTES DE CONTROL EN EL MUNICIPIO DE CARMEN DE APICALA- TOLIMA.</t>
  </si>
  <si>
    <t>PRESTAR LOS SERVICIOS PROFESIONALES EN LA SECRETARIA DE HACIENDA Y TESORERIA, MEDIANTE LA GESTIÓN DE COBRO PERSUASIVO COACTIVO DE LOS TRIBUTOS MUNICIPALES CON EL FIN REALIZAR RECUPERACIÓN DE CARTERA EN EL MUNICIPIO DE CARMEN DE APICALA TOLIMA</t>
  </si>
  <si>
    <t>PRESTACIÓN DE SERVICIOS PROFESIONALES PARA EL ASESORAMIENTO Y ACOMPAÑAMIENTO EL PROCESO INTEGRAL DE GESTIÓN  DOCUMENTAL DE LA ALCALDIA MUNICIPAL DE CARMEN DE APICALA</t>
  </si>
  <si>
    <t>PRESTACIÓN DE SERVICIOS ESPECIALIZADOS DE UN ABOGADO PARA ASESORAR LA SECRETARIA GENERAL Y DE GOBIERNO EN EL AREA ADMINISTRATIVA COMO EL APOYO LEGAL A TODAS LAS DEMAS DEPENDENCIAS QUE CONFORMAN  LA ESTRUCTURA DE LA SECRETARIA DE GOBIERNO</t>
  </si>
  <si>
    <t xml:space="preserve">PAGO INCENTIVO BECA PRIMER PERIODO ACADEMICO 2024 MARIA DEL PILAR LEÓN BAUTISTA </t>
  </si>
  <si>
    <t>PAGO INCENTIVO BECA PRIMER PERIODO ACADEMICO 2024 DORIAN RUIZ GUTIERREZ</t>
  </si>
  <si>
    <t>PRESTRAR LOS SERVICIOS DE APOYO A LA GESTIÓN EN LA EMISIÓN DE FACTURAS Y/O LIQUIDACIÓN DEL IMPUESTO PREDIAL Y ACTULIZACIÓN EN LA SECRETARIA DE HACIENDA Y TESORERIA DEL MUNICIPIO DE CARMEN DE APICALA</t>
  </si>
  <si>
    <t>PRESTAR LOS SERVICIOS DE APOYO EN LA SECRETARIA DE HACIENDA Y TESORERIA DEL MUNICIPIO DE CARMEN DE APICALA EN LA ORGANIZACIÓN Y REVISIÓN DE LA LIQUIDACCIÓN DEL IMPUESTO DE INDUSTRIA Y COMERCIO Y ORGANIZACIÓN DE DOCUMENTOS DE COBRO COACTIVO</t>
  </si>
  <si>
    <t>LUIS HEVERTH MOGOLLON BARRIOS Secretario de Salud</t>
  </si>
  <si>
    <t xml:space="preserve">SERVICIOS PROFESIONALES DE APOYO A LA GESTIÓN, EN ASESORIA DE LOS PROCESOS CONCERNIENTES AL PLAN DE SALUD PÚBLICA MUNICIPAL </t>
  </si>
  <si>
    <t xml:space="preserve"> PRESTACIÓN DE SERVICIOS PROFESIONALES EN LOS PROCESOS DE FORMULACION Y SEGUIMIENTO DEL PLAN DE SALUD PUBLICA MUNICIPAL  DE ACUERDO A LOS LINEAMIENTOS EMANADOS POR EL MINISTERIO DE SALUD Y PROTECCION SOCIAL - Y REALIZAR LA EJECUCION DEL PLAN DE ACCION DE LA POLITICA DE PARTICIPACION SOCIAL EN SALUD VIGENCIA 2024</t>
  </si>
  <si>
    <t>PRESTACIÓN DE SERVICIOS PROFESIONALES PARA APOYAR LA EJECUCIÓN DEL PROCESO DE INSPECCIÓN Y VIGILANCIA DEL ASEGURAMIENTO EN SALUD EN EL RÉGIMEN SUBSIDIADO Y CONTRIBUTIVO DEL MUNICIPIO DE CARMEN DE APICALÁ DURANTE LA VIGENCIA 2024.</t>
  </si>
  <si>
    <t>SERVICIOS PROFESIONALES ESPECIALIZADOS, PARA APOYAR Y BRINDAR ASESORÍA EN LOS PROCESOS DE LA GESTION EN AUDITORIA Y ASEGURAMIENTO EN SALUD DEL MUNICIPIO DE CARMEN DE APICALA –TOLIMA.</t>
  </si>
  <si>
    <t>PRESTAR LOS SERVICIOS DE APOYO TÉCNICO EN  EL MANEJO DE LOS APLICATIVOS DE INFORMACIÓN ESTADÍSTICA  SIVIGILA, SISVAN, RLCPCD , DEL MUNICIPIO DE CARMEN DE APICALÁ, GARANTIZANDO LA OPORTUNIDAD Y CALIDAD DEL DATO EN LO CORRESPONDIENTE A LA VIGENCIA 2024.</t>
  </si>
  <si>
    <t>PRESTAR LOS SERVICIOS DE APOYO TECNICO A LA SECRETARIA DE SALUD MUNICIPAL EN LOS PROCESOS DE ASEGURAMIENTO Y PRESTACIÓN DE SERVICIOS DE SALUD EN EL MUNICIPIO DE CARMEN DE APICALÁ VIGENCIA 2024.</t>
  </si>
  <si>
    <t>PRESTAR LOS SERVICIOS DE APOYO A LA SECRETARIA DE SALUD MUNICIPAL  EN TEMAS RELACIONADOS A LA ORGANIZACIÓN DEL ARCHIVO DE LOS PROCESOS DE ASEGURAMIENTO, PRESTACIÓN DE SERVICIOS DE SALUD Y SALUD PUBLICA EN EL MUNICIPIO DE CARMEN DE APICALÁ VIGENCIA 2024.</t>
  </si>
  <si>
    <t>CONTRATACIÓN DE SERVICIOS PROFESIONALES COMO ENFERMERA JEFE ,PARA LA REALIZACIÓN DE PROCESOS DE GESTIÓN RELACIONADOS CON LOS PROGRAMAS Y ESTRATEGIAS EN SALUD  CONCERNIENTES A ENFERMEDADES TRANSMISIBLES COMPONENTE VECTORES  , ENFERMEDADES CRÓNICAS NO TRANSMISIBLES , Y  FORTALECIMIENTO DE LA AUTORIDAD SANITARIA , ACORDE  A LOS LINEAMIENTOS  DEL MINISTERIO DE SALUD Y PROTECCIÓN SOCIAL, DEL INSTITUTO NACIONAL EN SALUD Y DEL PLAN DECENAL EN SALUD PÚBLICA  DEL MUNICIPIO DE  CARMEN DE APICALA, VIGENCIA 2024</t>
  </si>
  <si>
    <t>PRESTAR LOS SERVICIOS PROFESIONALES COMO PSICOLOGA EN LA REALIZACION DE LOS PROCESOS DE GESTION RELACIONADOS CON LAS COMPETENCIAS DE SALUD PUBLICA</t>
  </si>
  <si>
    <t>CONTRATACIÓN DE SERVICIOS PROFESIONALES COMO ENFERMERA JEFE PARA LA REALIZACIÓN DE PROCESOS DE GESTIÓN RELACIONADOS CON PROGRAMAS Y ESTRATEGIAS DE  ENFERMEDADES TRANSMISIBLES  INMUNOPREVENIBLES , EMERGENTES Y REEMERGENTES, , SEGURIDAD ALIMENTARIA Y NUTRICIONAL , SALUD SEXUAL REPRODUCTIVA , Y GESTIÓN DIFERENCIAL DE POBLACIONES VULNERABLES  ,  ACORDE A LOS LINEAMIENTOS DEL MINISTERIO DE SALUD Y PROTECCIÓN SOCIAL , INSTITUTO NACIONAL EN SALUD , Y  DEL PLAN DECENAL EN SALUD PÚBLICA DEL MUNICIPIO CARMEN DE APICALA, VIGENCIA 2024.</t>
  </si>
  <si>
    <t>ASESORÍA  GENERAL,  EN LOS DIFERENTES PROCESOS  CONCERNIENTES AL CORRECTO FUNCIONAMIENTO  DE  LA SECRETARIA DE SALUD MUNICIPAL DEL  MUNICIPIO DEL CARMEN DE APICALA  , EN LO CORRESPONDIENTE A LA VIGENCIA 2024.</t>
  </si>
  <si>
    <t>PRESTACIÓN DE   SERVICIOS DE APOYO A LA GESTIÓN DE UN  TÉCNICO EN SANEAMIENTO  PARA EL SEGUIMIENTO PERMANENTE  DE CONDICIONES  DE SALUD Y SOCIO AMBIENTALES, CON INTERVENCIÓN DE FACTORES DE RIESGO EN LOS DIFERENTES ENTORNOS DE ORDEN MUNICIPAL</t>
  </si>
  <si>
    <t xml:space="preserve">APOYAR A LA DIRECCION LOCAL DE SALUD EN LAS ACCIONES DE GESTION DE VIGILANCIA FARMACOLOGICA , GEOREFERENCIACION Y BUSQUEDA ACTIVA COMUNITARIA DE EVENTOS DE INTERES PUBLICA Y CARACTERIZACION DE POBLACIONES ESPECIALES Y ACCIONES DE SALUD PUBLICA COMUNITARIA </t>
  </si>
  <si>
    <t>PRESTACIÓN DE   SERVICIOS DE APOYO A LA GESTIÓN DE AUXILIAR DE ENFERMERÍA PARA EL SEGUIMIENTO PERMANENTE  DE LAS POBLACIONES DE PROTECCIÓN ESPECÍFICA , CON REPORTE DE INASISTENCIA O DE RESULTADOS ANORMALES, EN FUNCIÓN DE LA GARANTÍA DE OPORTUNIDAD EN LA PRESTACIÓN DE SERVICIOS , Y ADHERENCIA A ESTRATEGIAS DE SALUD PÚBLICA EN LA VIGENCIA 2024</t>
  </si>
  <si>
    <t>PRESTACION DE SERVICIOS PROFESIONALES EN LA ASISTENCIA TECNICA Y APOYO A LA GESTION A LA SECRETARIA DE SALUD MUNICIPAL PARA LA  DEPURACIÓN DE LA BASE DE DATOS EN SALUD VIGENCIA 2024</t>
  </si>
  <si>
    <t xml:space="preserve">PRESTACION DE SERVICIOS PROFESIONALES DE FORMA LIBRE Y AUTONOMA Y SIN SUBORDINACION ALGUNA COMO PROFESIONAL ESPECIALISTA EN EPIDEMIOLGIA PARA LAS ACCIONES DE VIGILANCIA DEL PLAN DE SALUD PUBLICA E INTERVENCIONES COLECTIVAS DEL MUNICIPIO </t>
  </si>
  <si>
    <t>Secretario de Planeación, Infraestructura y Tic´s -ARQ. ALEJANDRO GONZALEZ CORTES- Planeacion@alcaldiacarmendeapicala-tolima.gov.co</t>
  </si>
  <si>
    <t>PRESTAR LOS SERVICIOS PROFESIONALES DE APOYO A LA GESTIÓN PARA EL FORTALECIMIENTO DE LA DIMENSIÓN DE TALENTO HUMANO DEL MODELO INTEGRADO DE PLANEACIÓN Y GESTIÓN MIPG EN LA ALCALDÍA MUNICIPAL DE CARMEN DE APICALÁ.</t>
  </si>
  <si>
    <t>PRESTAR LOS SERVICIOS DE APOYO LOGÍSTICO PARA LAS MESAS TECNICAS Y DEMAS REUNIONES NECESARIAS EN EL MARCO DEL CUMPLIMIENTO DE FORMULACION  DEL PLAN DE DESARROLLO MUNICIPAL PARA LA VIGENCIA 2024-2027 DE LA ADMINISTRACIÓN MUNICIPAL DEL CARMEN DE APICALÁ TOLIMA.</t>
  </si>
  <si>
    <t>PRESTACION DE LOS SERVICIOS DE APOYO EN LA SECRETARIA DE PLANEACIÓN, INFRAESTRUCTURA Y TICS ENCUESTADOR DEL SISBEN EN EL MUNICIPIO DE CARMEN DE APICALA TOLIMA.VIGENCIA 2024.</t>
  </si>
  <si>
    <t>CONTRATAR EL SUMINISTRO DE ELEMENTOS  DE ASEO Y CAFETERIA PARA LAS DIFERENTES DEPENDENCIAS DE LAS ADMISNISTRACIÓN DEL MUNICIPIO DE CARMEN DE APICALA TOLIMA</t>
  </si>
  <si>
    <t>SUMINISTRAR ELEMENTOS DE PAPELERIA Y ARTICULOS DE OFICINA PARA EL BUEN FUNCIONAMIENTO DE LAS DEPENDENCIAS DE LA ALCALDIA MUNICIPAL DE CARMEN DE APICALA TOLIMA</t>
  </si>
  <si>
    <t>CONTRATAR LA ADQUISICIÓN DE PÓLIZAS TODO RIESGO DAÑOS MATERIALES PARA AMPARAR LOS BIENES Y CONTENIDOS DEL EDIFICIO DE LA CASA DE LA CULTURA, Y POLIZAS TODO RIESGO PARA LA MOTONIVELADORA CASE 845B Y VIBROCOMPACTADOR SV 208 Y VIENES A DISPOSICION DE LA ALCALDIA EN EL MUNICIPIO DE CARMEN DE APICALA, TOLIMA</t>
  </si>
  <si>
    <t>ADQUISICIÓN DE POLIZAS(TODO RIESGO, DMC, MANEJO, R.C., SOAT, VIDA GRUPO) NECESARIAS PARA LA ADMINISTRACIÓN MUNICIPAL DE CARMEN DE APICALA TOLIMA.</t>
  </si>
  <si>
    <t xml:space="preserve">SUMINISTRO DE COMBUSTIBLES (GASOLINA CORRIENTE Y ACPM) Y LUBRICANTES CONSISTENTES EN LIQUIDOS, ACEITES Y GRASAS REQUERIDOS PARA EL FUNCIONAMIENTO DEL PARQUE AUTOMOTOR, MAQUINARIA AMARILLA Y VEHÍCULOS AL SERVICIO DE LA ADMINISTRACIÓN MUNICIPAL DE CARMEN DE APICALA, TOLIMA. </t>
  </si>
  <si>
    <t>PRESTAR LOS SERVICIOS DE APOYO A LA GESTION EN LA SECRETARIA DE HACIENDA Y TESORERIA EN COBRO PERSUASIVO Y COACTIVO EN MULTAS POLICIVAS CON EL FIN DE REALIZAR RECUPERACIÓN DE CARTERA EN EL MUNICIPIO DE CARMEN DE APICALA</t>
  </si>
  <si>
    <t>PRESTACIÓN DE SERVICIOS DE APOYO A LA GESTIÓN DE UN ESTUDIANTE DE DERECHO PARA COADYUVAR EN LOS DIFERENTES TRAMITES Y PROCESOS ADMINISTREATIVOS QUE SE ADELANTEN EN LA OFICINA DE CONTRATACIÓN ADSCRITA A LA SECRETARIA GENERAL Y DE GOBIERNO DEL MUNICIPIO DE CARMEN DE APICALA</t>
  </si>
  <si>
    <t>CONTRATO DE PRESTACIÓN DE SERVICIOS PARA COMPLEMENTAR EN LA RECEPCIÓN, CLASIFICACIÓN, REGISTRO Y CONTROL DE LAS ACTIVIDADES QUE SE REALICEN EN LA OFICINA DE CONTRATACIÓN DE LA ALCALDIA MUNICIPAL DEL CARMEN DE APICALA</t>
  </si>
  <si>
    <t>PRESTACIÓN DE SERVICIOS PROFESIONALES DE UN COMUNICADOR SOCIAL PARA APOYAR EN LAS ESTRATEGIAS DE FORTALECIMIENTO A LA RED DE COMUNICACIONES INTERNA Y EXTERNA DE LA ADMINISTRACIÓN MUNICIPAL DE CARMEN DE APICALA</t>
  </si>
  <si>
    <t>REALIZAR LA CONTRATACIÓN DE SUMINISTROS PARA REFORESTACIÓN PROTECTORA ESTABLECIDA CON ESPECIES NATIVAS EN AREAS PROTEGIDAS Y DEGRADADAS DEL MUNICIPIO DE CARMEN DE APICALA</t>
  </si>
  <si>
    <t>Jefe Oficina Umata                                                                                                                                                  Cristina Isabel Gomez Guerra                                                                    umata@alcaldiacarmendeapicala-tolima.gov.co</t>
  </si>
  <si>
    <t>PRESTAR LOS SERVICIOS DE APOYO AL VIVERO MUNICIPAL, REALIZANDO SIEMBRA Y CUIDADO DEL MATERIAL VEGETAL, FORESTAL Y FRUTAL REQUERIDO, QUE PERMITA COOPERAR AL SECTOR AGROPECUARIO EN LA PRODUCCION SOSTENIBLE Y PRACTICAS DE BIOSEGURIDAD EN ALIMENTACION DE PEQUEÑAS ESPECIES A PEQUEÑOS PRODUCTORES Y HOGARES CAMPESINOS, DEL MUNICPIO DEL CARMEN DE APICALÁ TOLIMA</t>
  </si>
  <si>
    <t>PRESTAR LOS SERVICIOS PROFESIONALES DE APOYO EN LA UNIDAD MUNICIPAL DE ASISTENCIA TECNICA AGROPECUARIA UMATA, EN LOS PROCESOS RELACIONADOS EN LA GESTION AMBIENTAL Y AGROPECUARIOS DEL MUNICIPIO DE CARMEN DE APICALÁ TOLIMA.</t>
  </si>
  <si>
    <t>PRESTAR LOS SERVICIOS PROFESIONALES COMO INGENIERO AGRONOMO A LA UNIDAD MUNICIPAL DE ASISTENCIA TECNICA EN GESTION, FORTALECIMIENTO Y ATENCIÓN A LOS PROCESOS QUE PERMITAN COOPERAR EN EL SECTOR AGRICOLA, EN EL MUNICIPIO DE CARMEN DE APICALA-TOLIMA</t>
  </si>
  <si>
    <t>PRESTAR LOS SERVICIOS PROFESIONALES DE ACOMPAÑAMIENTO A LA UNIDAD MUNICIPAL DE ASISTENCIA TECNICA AGROPECUARIA UMATA, EN EL APROVECHAMIENTO DE RESIDUOS SOLIDOS EN EL MARCO DEL PLAN DE RESIDUOS SOLIDOS EN Y APOYO EN LA REALIZACION DE CAMPAÑAS DE EDUCACION Y CULTURA AMBIENTAL EN EL MUNICIPIO DE CARMEN DE APICALÁ TOLIMA</t>
  </si>
  <si>
    <t>PRESTAR LOS SERVICIOS PROFESIONALES DE ACOMPAÑAMIENTO A LA UNIDAD MUNICIPAL DE ASISTENCIA TECNICA AGROPECUARIA UMATA, EN LA REALIZACION Y APOYO DE CAMPAÑAS DE EDUCACION, CUIDO DEL RECURSO HIDRICO, LINEAMIENTOS DE LA POLITICA AMBIENTAL Y EJECUCION AL DOCUMENTO TECNICO DE ADAPTACION DEL CAMBIO CLIMATICO EN EL MUNICIPIO DE CARMEN DE APICALÁ TOLIMA.</t>
  </si>
  <si>
    <t>PRESTAR LOS SERVICIOS PROFESIONALES COMO MEDICO VETERINARIO PARA EL FORTALECIMIENTO A LA UNIDAD MUNICIPAL DE ASISTENCIA TECNICA AGROPECUARIA UMATA, EN LOS PROCESOS RELACIONADOS EN LA EJECUCION DEL PROYECTO ASISTENCIA TECNICA Y APOYO AL SECTOR PECUARIO DEL MUNICPIO DE CARMEN DE APICALÁ.</t>
  </si>
  <si>
    <t xml:space="preserve">PRESTAR LOS SERVICIOS ASISTENCIALES DE APOYO ADMINISTRATIVO, DE ARCHIVO  Y OPERATIVO EN LA OFICINA DE LA UMATA MUNICIPAL </t>
  </si>
  <si>
    <t xml:space="preserve">CONTRATAR EL SUMINISTRO DE SEMILLAS, PLANTULAS  E INSUMOS Y ELEMENTOS NECESARIOS PARA EL FORTALECIMIENTO DEL VIVIERO MUNICIPAL </t>
  </si>
  <si>
    <t>PRESTAR LOS SERVICIOS PROFESIONALES COMO MÉDICO VETERINARIO PARA EL FORTALECIMIENTO A LA UNIDAD MUNICIPAL DE ASISTENCIA TÉCNICA AGROPECUARIA UMATA, EN LOS PROCESOS RELACIONADOS EN LA EJECUCIÓN DEL PROYECTO ASISTENCIA TÉCNICA Y APOYO AL SECTOR PECUARIO DEL MUNICIPIO DE CARMEN DE APICALÁ.</t>
  </si>
  <si>
    <t>CONTRATAR LA PRESTACION DE SERVICIOS PROFESIONALES DE UN INGENIERO FORESTAL DESARROLLANDO CTIVIDADES PARA LA CONSERVACION DEL MEDIO AMBIENTE Y FORTALECIMIENTO DE LA UNIDAD DE ASISTENCIA TECNICA UMATA DEL MUNICIPIO CARMEN DE APICALÁ TOLIMA</t>
  </si>
  <si>
    <t>MARZO</t>
  </si>
  <si>
    <t xml:space="preserve">CONTRATAR LOS SERVICIOS DE MANTENIMIENTO, MEJORAMIENTO  Y ADECUACION DE LAS INSTALACIONES DE LA OFICINA DE LA UNIDAD MUNICIPAL DE ASISTENCIA TECNICA AGROPECUARIA - UMATA </t>
  </si>
  <si>
    <t xml:space="preserve">CONTRATAR LA ADQUISICION CONTRUCCION Y PUESTA EN FUNCIONAMIENTO COSO O CAPA MUNICIPAL </t>
  </si>
  <si>
    <t>PRESTRAR LOS RESVICIOS PROFESIONALES PARA ASESORAR A LA SECRETARIA DE PLANEACIÓN, INFRAESTRUCTURA Y TICS EN TODOS LOS TEMAS ADMINISTRATIVOS QUE SURTEN EN DICHA SECRETARIA</t>
  </si>
  <si>
    <t>PRESTACION DE LOS SERVICIOS DE APOYO EN LA SECRETARIA DE PLANEACIÓN, INFRAESTRUCTURA Y TICS EL MANEJO DEL SISTEMA DE IDENTIFICACION Y CLASIFICACION DE POTENCIALES BENEFICIARIOS PARA PROGRAMAS SOCIALES SISBEN EN EL MUNICIPIO DE CARMEN DE APICALA TOLIMA.VIGENCIA 2024</t>
  </si>
  <si>
    <t>PRESTACIÓN DE SERVICIOS PROFESIONALES DE APOYO Y ACOMPAÑAMIENTO EN EL PROCESO DE ELABORACIÓN Y FORMULACIÓN DEL PLAN DE DESARROLLO 2024-2027 DEL MUNICIPIO DE CARMEN DE APICALA</t>
  </si>
  <si>
    <t>PRESTACIÓN DE SERVICIOS DE APOYO A LA GESTION PARA EL DESARROLLO DE LAS LABORES ASISTENCIALES QUE ADELANTE LA SECRETARIA DE PLANEACIÓN INFRAESTRUCTURA Y TICS DEL MUNICIPIO DE CARMEN DE APICALA TOLIMA</t>
  </si>
  <si>
    <t>PRESTAR LOS SERVICIOS PROFESIONALES EN EL APOYO Y LA ASESORIA DE LAS ESTRATEGIAS Y PROGRAMAS ENCAMINADAS A LA GESTION DEL RIESGO DESASTRES EN EL MUNICIPIO DEL CARMEN DE APICALA</t>
  </si>
  <si>
    <t>CONTRATAR LA PRESTACIÓN DE SERVICIOS PROFESIONALES JURIDICOS ESPECIALIZADOS PARA ADELANTAR LA REPRESENTACIÓN DEL MUNICIPIO EN LOS DIFERENTES PROCESOS JUDICIALES Y ANTE ENTIDADES DEL ORDEN DEPARTAMENTAL NACIONAL Y DE LAS DEMANDAS QUE EL MUNICIPIO SE VIERE PRECISADO A INCORAR</t>
  </si>
  <si>
    <t>PRESTACIÓN DE SERVICIOS PROFESIONALES DE UN ABOGADO PARA QUE BRINDE ASESORIA Y ACOMPAÑAMIENTO EN LOS DIFERENTES PROCESOS DEL AREA JURIDICA DESARROLLO POR LA SECRETARIA DE GOBIERNO DEL CARMEN DE APICALA</t>
  </si>
  <si>
    <t xml:space="preserve">PRESTAR LOS SERVICIOS DE APOYO TECNICO A LA SECRETARIA DE SALUD MUNICIPAL PARA EL SEGUIMIENTO DE LOS INDICADORES DE GESTION ADMINISTRATIVA Y APOYO A LOS PROCESOS DE SALUD PUBLICA </t>
  </si>
  <si>
    <t>80111}601</t>
  </si>
  <si>
    <t>PRESTAR LOS SERVICIOS PROFESIONALES DE APOYO EN LA GESTION,  VALIDACIÓN Y CARGUE DE LA INFORMACION DEL MUNICIPIO DE CARMEN DE APICALA TOLIMA AL SISTEMA UNICO DE INFORMACIÓN (SUI) DE LA SUPERINTENDENCIA DE SERVICIOS PUBLICOS RESPECTO A LA VIGENCIA 2024</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</si>
</sst>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_(&quot;$&quot;\ * #,##0_);_(&quot;$&quot;\ * \(#,##0\);_(&quot;$&quot;\ * &quot;-&quot;??_);_(@_)"/>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409]dddd\,\ mmmm\ dd\,\ yyyy"/>
    <numFmt numFmtId="190" formatCode="[$-409]h:mm:ss\ AM/PM"/>
    <numFmt numFmtId="191" formatCode="&quot;$&quot;#,##0.00"/>
    <numFmt numFmtId="192" formatCode="[$-F800]dddd\,\ mmmm\ dd\,\ yyyy"/>
    <numFmt numFmtId="193" formatCode="0_);\(0\)"/>
    <numFmt numFmtId="194" formatCode="_(* #,##0.000_);_(* \(#,##0.000\);_(* &quot;-&quot;??_);_(@_)"/>
    <numFmt numFmtId="195" formatCode="_(* #,##0.0000_);_(* \(#,##0.0000\);_(* &quot;-&quot;??_);_(@_)"/>
    <numFmt numFmtId="196" formatCode="_(* #,##0.0_);_(* \(#,##0.0\);_(* &quot;-&quot;??_);_(@_)"/>
    <numFmt numFmtId="197" formatCode="_(* #,##0_);_(* \(#,##0\);_(* &quot;-&quot;??_);_(@_)"/>
    <numFmt numFmtId="198" formatCode="0.000"/>
    <numFmt numFmtId="199" formatCode="0.0"/>
    <numFmt numFmtId="200" formatCode="[$-409]dddd\,\ mmmm\ d\,\ yyyy"/>
    <numFmt numFmtId="201" formatCode="[$-240A]dddd\,\ d\ &quot;de&quot;\ mmmm\ &quot;de&quot;\ yyyy"/>
    <numFmt numFmtId="202" formatCode="_-&quot;$&quot;* #,##0.00_-;\-&quot;$&quot;* #,##0.00_-;_-&quot;$&quot;* &quot;-&quot;??_-;_-@_-"/>
    <numFmt numFmtId="203" formatCode="[$-580A]dddd\,\ d\ &quot;de&quot;\ mmmm\ &quot;de&quot;\ yyyy"/>
    <numFmt numFmtId="204" formatCode="[$-240A]dddd\,\ dd&quot; de &quot;mmmm&quot; de &quot;yyyy"/>
  </numFmts>
  <fonts count="56">
    <font>
      <sz val="11"/>
      <color theme="1"/>
      <name val="Calibri"/>
      <family val="2"/>
    </font>
    <font>
      <sz val="11"/>
      <color indexed="8"/>
      <name val="Calibri"/>
      <family val="2"/>
    </font>
    <font>
      <sz val="11"/>
      <name val="Arial"/>
      <family val="2"/>
    </font>
    <font>
      <sz val="10"/>
      <name val="Arial"/>
      <family val="2"/>
    </font>
    <font>
      <b/>
      <sz val="11"/>
      <name val="Arial"/>
      <family val="2"/>
    </font>
    <font>
      <b/>
      <sz val="12"/>
      <name val="Tahoma"/>
      <family val="2"/>
    </font>
    <font>
      <sz val="12"/>
      <name val="Tahoma"/>
      <family val="2"/>
    </font>
    <font>
      <b/>
      <sz val="11"/>
      <color indexed="8"/>
      <name val="Calibri"/>
      <family val="2"/>
    </font>
    <font>
      <sz val="11"/>
      <color indexed="10"/>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8"/>
      <color indexed="8"/>
      <name val="Tahoma"/>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sz val="20"/>
      <color indexed="8"/>
      <name val="Calibri"/>
      <family val="2"/>
    </font>
    <font>
      <sz val="11"/>
      <name val="Calibri"/>
      <family val="2"/>
    </font>
    <font>
      <sz val="11"/>
      <color indexed="8"/>
      <name val="Arial"/>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8"/>
      <color theme="1"/>
      <name val="Tahoma"/>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sz val="11"/>
      <color theme="1"/>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BF8FF"/>
        <bgColor indexed="64"/>
      </patternFill>
    </fill>
    <fill>
      <patternFill patternType="solid">
        <fgColor theme="1" tint="0.24998000264167786"/>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9" fontId="33" fillId="0" borderId="0" applyFill="0" applyBorder="0" applyProtection="0">
      <alignment horizontal="left" vertical="center"/>
    </xf>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40" fillId="29" borderId="1" applyNumberFormat="0" applyAlignment="0" applyProtection="0"/>
    <xf numFmtId="0" fontId="41" fillId="30" borderId="0" applyNumberFormat="0" applyBorder="0" applyProtection="0">
      <alignment horizontal="center" vertical="center"/>
    </xf>
    <xf numFmtId="0" fontId="42" fillId="0" borderId="0" applyNumberFormat="0" applyFill="0" applyBorder="0" applyAlignment="0" applyProtection="0"/>
    <xf numFmtId="0" fontId="43" fillId="0" borderId="0" applyNumberFormat="0" applyFill="0" applyBorder="0" applyAlignment="0" applyProtection="0"/>
    <xf numFmtId="0" fontId="44"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5"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74" fontId="0" fillId="0" borderId="0" applyFont="0" applyFill="0" applyBorder="0" applyAlignment="0" applyProtection="0"/>
    <xf numFmtId="202" fontId="45" fillId="0" borderId="0" applyFont="0" applyFill="0" applyBorder="0" applyAlignment="0" applyProtection="0"/>
    <xf numFmtId="183"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202" fontId="0" fillId="0" borderId="0" applyFont="0" applyFill="0" applyBorder="0" applyAlignment="0" applyProtection="0"/>
    <xf numFmtId="202" fontId="45" fillId="0" borderId="0" applyFont="0" applyFill="0" applyBorder="0" applyAlignment="0" applyProtection="0"/>
    <xf numFmtId="202" fontId="45" fillId="0" borderId="0" applyFont="0" applyFill="0" applyBorder="0" applyAlignment="0" applyProtection="0"/>
    <xf numFmtId="202" fontId="45" fillId="0" borderId="0" applyFont="0" applyFill="0" applyBorder="0" applyAlignment="0" applyProtection="0"/>
    <xf numFmtId="0" fontId="46" fillId="32" borderId="0" applyNumberFormat="0" applyBorder="0" applyAlignment="0" applyProtection="0"/>
    <xf numFmtId="0" fontId="3" fillId="0" borderId="0">
      <alignment/>
      <protection/>
    </xf>
    <xf numFmtId="0" fontId="45" fillId="0" borderId="0">
      <alignment/>
      <protection/>
    </xf>
    <xf numFmtId="0" fontId="0" fillId="33" borderId="5" applyNumberFormat="0" applyFont="0" applyAlignment="0" applyProtection="0"/>
    <xf numFmtId="3" fontId="33" fillId="0" borderId="0" applyFill="0" applyBorder="0" applyProtection="0">
      <alignment horizontal="right" vertical="center"/>
    </xf>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39" fillId="0" borderId="8" applyNumberFormat="0" applyFill="0" applyAlignment="0" applyProtection="0"/>
    <xf numFmtId="0" fontId="52" fillId="0" borderId="9" applyNumberFormat="0" applyFill="0" applyAlignment="0" applyProtection="0"/>
  </cellStyleXfs>
  <cellXfs count="92">
    <xf numFmtId="0" fontId="0" fillId="0" borderId="0" xfId="0" applyFont="1" applyAlignment="1">
      <alignment/>
    </xf>
    <xf numFmtId="0" fontId="52"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42" fillId="34" borderId="10" xfId="48" applyFill="1" applyBorder="1" applyAlignment="1" applyProtection="1" quotePrefix="1">
      <alignment wrapText="1"/>
      <protection/>
    </xf>
    <xf numFmtId="0" fontId="0" fillId="0" borderId="0" xfId="0" applyFill="1" applyAlignment="1" applyProtection="1">
      <alignment wrapText="1"/>
      <protection/>
    </xf>
    <xf numFmtId="0" fontId="36" fillId="35" borderId="10" xfId="40" applyFont="1" applyFill="1" applyBorder="1" applyAlignment="1" applyProtection="1">
      <alignment horizontal="center" vertical="center" wrapText="1"/>
      <protection/>
    </xf>
    <xf numFmtId="1" fontId="0" fillId="34" borderId="10" xfId="51" applyNumberFormat="1" applyFont="1" applyFill="1" applyBorder="1" applyAlignment="1" applyProtection="1">
      <alignment horizontal="center" vertical="center" wrapText="1"/>
      <protection locked="0"/>
    </xf>
    <xf numFmtId="0" fontId="4" fillId="36" borderId="0" xfId="70" applyFont="1" applyFill="1" applyProtection="1">
      <alignment/>
      <protection/>
    </xf>
    <xf numFmtId="0" fontId="2" fillId="0" borderId="0" xfId="70" applyFont="1" applyProtection="1">
      <alignment/>
      <protection/>
    </xf>
    <xf numFmtId="0" fontId="0" fillId="0" borderId="0" xfId="0" applyFill="1" applyBorder="1" applyAlignment="1" applyProtection="1">
      <alignment horizontal="center" vertical="top" wrapText="1"/>
      <protection/>
    </xf>
    <xf numFmtId="0" fontId="0" fillId="0" borderId="0" xfId="0" applyBorder="1" applyAlignment="1" applyProtection="1">
      <alignment wrapText="1"/>
      <protection/>
    </xf>
    <xf numFmtId="0" fontId="4" fillId="36" borderId="0" xfId="70" applyFont="1" applyFill="1" applyAlignment="1" applyProtection="1">
      <alignment horizontal="center" vertical="center" wrapText="1"/>
      <protection/>
    </xf>
    <xf numFmtId="0" fontId="52" fillId="0" borderId="0" xfId="0" applyFont="1" applyAlignment="1" applyProtection="1">
      <alignment vertical="top" wrapText="1"/>
      <protection/>
    </xf>
    <xf numFmtId="0" fontId="32" fillId="0" borderId="0" xfId="0" applyFont="1" applyAlignment="1" applyProtection="1">
      <alignment wrapText="1"/>
      <protection/>
    </xf>
    <xf numFmtId="0" fontId="52" fillId="0" borderId="0" xfId="0" applyFont="1" applyAlignment="1">
      <alignment/>
    </xf>
    <xf numFmtId="0" fontId="0" fillId="0" borderId="0" xfId="0" applyAlignment="1">
      <alignment wrapText="1"/>
    </xf>
    <xf numFmtId="0" fontId="0" fillId="0" borderId="10" xfId="0" applyBorder="1" applyAlignment="1">
      <alignment wrapText="1"/>
    </xf>
    <xf numFmtId="0" fontId="0" fillId="34" borderId="10" xfId="0" applyFill="1" applyBorder="1" applyAlignment="1">
      <alignment wrapText="1"/>
    </xf>
    <xf numFmtId="0" fontId="0" fillId="34" borderId="10" xfId="0" applyFill="1" applyBorder="1" applyAlignment="1" quotePrefix="1">
      <alignment wrapText="1"/>
    </xf>
    <xf numFmtId="0" fontId="0" fillId="34" borderId="10" xfId="0" applyFill="1" applyBorder="1" applyAlignment="1">
      <alignment horizontal="left" vertical="top" wrapText="1"/>
    </xf>
    <xf numFmtId="0" fontId="0" fillId="34" borderId="10" xfId="0" applyFill="1" applyBorder="1" applyAlignment="1">
      <alignment horizontal="center" vertical="top" wrapText="1"/>
    </xf>
    <xf numFmtId="0" fontId="0" fillId="34" borderId="10" xfId="0" applyFill="1" applyBorder="1" applyAlignment="1">
      <alignment horizontal="right" vertical="top" wrapText="1"/>
    </xf>
    <xf numFmtId="0" fontId="52" fillId="0" borderId="0" xfId="0" applyFont="1" applyAlignment="1">
      <alignment wrapText="1"/>
    </xf>
    <xf numFmtId="0" fontId="41" fillId="30" borderId="10" xfId="47" applyBorder="1" applyProtection="1">
      <alignment horizontal="center" vertical="center"/>
      <protection/>
    </xf>
    <xf numFmtId="49" fontId="33" fillId="0" borderId="10" xfId="33" applyBorder="1" applyProtection="1">
      <alignment horizontal="left" vertical="center"/>
      <protection/>
    </xf>
    <xf numFmtId="3" fontId="33" fillId="0" borderId="10" xfId="73" applyBorder="1" applyProtection="1">
      <alignment horizontal="right" vertical="center"/>
      <protection/>
    </xf>
    <xf numFmtId="0" fontId="41" fillId="30" borderId="10" xfId="47" applyBorder="1" applyAlignment="1" applyProtection="1">
      <alignment horizontal="center" vertical="center" wrapText="1"/>
      <protection/>
    </xf>
    <xf numFmtId="0" fontId="53" fillId="34" borderId="10" xfId="0" applyNumberFormat="1" applyFont="1" applyFill="1" applyBorder="1" applyAlignment="1">
      <alignment wrapText="1"/>
    </xf>
    <xf numFmtId="14" fontId="53" fillId="34" borderId="10" xfId="0" applyNumberFormat="1" applyFont="1" applyFill="1" applyBorder="1" applyAlignment="1">
      <alignment wrapText="1"/>
    </xf>
    <xf numFmtId="0" fontId="0" fillId="34" borderId="10" xfId="0" applyFill="1" applyBorder="1" applyAlignment="1" applyProtection="1">
      <alignment horizontal="left" vertical="top" wrapText="1"/>
      <protection locked="0"/>
    </xf>
    <xf numFmtId="0" fontId="0" fillId="0" borderId="11" xfId="0" applyBorder="1" applyAlignment="1" applyProtection="1">
      <alignment vertical="center" wrapText="1"/>
      <protection locked="0"/>
    </xf>
    <xf numFmtId="0" fontId="0" fillId="0" borderId="12" xfId="0" applyBorder="1" applyAlignment="1" applyProtection="1">
      <alignment vertical="center" wrapText="1"/>
      <protection locked="0"/>
    </xf>
    <xf numFmtId="0" fontId="0" fillId="0" borderId="12" xfId="0" applyBorder="1" applyAlignment="1" applyProtection="1" quotePrefix="1">
      <alignment horizontal="left" vertical="center" wrapText="1"/>
      <protection locked="0"/>
    </xf>
    <xf numFmtId="0" fontId="42" fillId="0" borderId="12" xfId="48" applyBorder="1" applyAlignment="1" applyProtection="1" quotePrefix="1">
      <alignment vertical="center" wrapText="1"/>
      <protection locked="0"/>
    </xf>
    <xf numFmtId="0" fontId="0" fillId="0" borderId="12" xfId="0" applyBorder="1" applyAlignment="1" applyProtection="1">
      <alignment wrapText="1"/>
      <protection locked="0"/>
    </xf>
    <xf numFmtId="0" fontId="0" fillId="0" borderId="0" xfId="0" applyAlignment="1" applyProtection="1">
      <alignment wrapText="1"/>
      <protection locked="0"/>
    </xf>
    <xf numFmtId="0" fontId="0" fillId="36" borderId="10" xfId="0" applyFill="1" applyBorder="1" applyAlignment="1" applyProtection="1">
      <alignment horizontal="center" vertical="center" wrapText="1"/>
      <protection locked="0"/>
    </xf>
    <xf numFmtId="0" fontId="0" fillId="36" borderId="10" xfId="0" applyFill="1" applyBorder="1" applyAlignment="1" applyProtection="1">
      <alignment horizontal="left" vertical="top" wrapText="1"/>
      <protection locked="0"/>
    </xf>
    <xf numFmtId="0" fontId="0" fillId="36" borderId="10" xfId="0" applyFill="1" applyBorder="1" applyAlignment="1" applyProtection="1">
      <alignment horizontal="center" vertical="top" wrapText="1"/>
      <protection locked="0"/>
    </xf>
    <xf numFmtId="0" fontId="0" fillId="36" borderId="10" xfId="0" applyNumberFormat="1" applyFill="1" applyBorder="1" applyAlignment="1" applyProtection="1">
      <alignment horizontal="center" vertical="top" wrapText="1"/>
      <protection locked="0"/>
    </xf>
    <xf numFmtId="0" fontId="0" fillId="36" borderId="10" xfId="0" applyFill="1" applyBorder="1" applyAlignment="1" applyProtection="1">
      <alignment horizontal="right" vertical="top" wrapText="1"/>
      <protection locked="0"/>
    </xf>
    <xf numFmtId="0" fontId="0" fillId="36" borderId="0" xfId="0" applyFill="1" applyAlignment="1" applyProtection="1">
      <alignment horizontal="center" vertical="center" wrapText="1"/>
      <protection locked="0"/>
    </xf>
    <xf numFmtId="0" fontId="0" fillId="36" borderId="0" xfId="0" applyFill="1" applyAlignment="1" applyProtection="1">
      <alignment wrapText="1"/>
      <protection locked="0"/>
    </xf>
    <xf numFmtId="0" fontId="0" fillId="36" borderId="0" xfId="0" applyFill="1" applyBorder="1" applyAlignment="1" applyProtection="1">
      <alignment horizontal="center" vertical="top" wrapText="1"/>
      <protection locked="0"/>
    </xf>
    <xf numFmtId="0" fontId="0" fillId="36" borderId="0" xfId="0" applyFill="1" applyBorder="1" applyAlignment="1" applyProtection="1">
      <alignment horizontal="left" vertical="top" wrapText="1"/>
      <protection locked="0"/>
    </xf>
    <xf numFmtId="0" fontId="0" fillId="36" borderId="0" xfId="0" applyFill="1" applyBorder="1" applyAlignment="1" applyProtection="1">
      <alignment wrapText="1"/>
      <protection locked="0"/>
    </xf>
    <xf numFmtId="49" fontId="0" fillId="36" borderId="10" xfId="0" applyNumberFormat="1" applyFill="1" applyBorder="1" applyAlignment="1" applyProtection="1">
      <alignment horizontal="justify" vertical="center" wrapText="1"/>
      <protection locked="0"/>
    </xf>
    <xf numFmtId="0" fontId="29" fillId="36" borderId="12" xfId="0" applyFont="1" applyFill="1" applyBorder="1" applyAlignment="1" applyProtection="1">
      <alignment wrapText="1"/>
      <protection locked="0"/>
    </xf>
    <xf numFmtId="192" fontId="53" fillId="36" borderId="10" xfId="0" applyNumberFormat="1" applyFont="1" applyFill="1" applyBorder="1" applyAlignment="1" applyProtection="1">
      <alignment wrapText="1"/>
      <protection locked="0"/>
    </xf>
    <xf numFmtId="0" fontId="0" fillId="36" borderId="0" xfId="0" applyFill="1" applyAlignment="1" applyProtection="1">
      <alignment wrapText="1"/>
      <protection/>
    </xf>
    <xf numFmtId="0" fontId="0" fillId="36" borderId="10" xfId="0" applyFont="1" applyFill="1" applyBorder="1" applyAlignment="1" applyProtection="1">
      <alignment vertical="center" wrapText="1"/>
      <protection locked="0"/>
    </xf>
    <xf numFmtId="49" fontId="0" fillId="36" borderId="10" xfId="0" applyNumberFormat="1" applyFont="1" applyFill="1" applyBorder="1" applyAlignment="1" applyProtection="1">
      <alignment horizontal="justify" vertical="center" wrapText="1"/>
      <protection locked="0"/>
    </xf>
    <xf numFmtId="0" fontId="0" fillId="36" borderId="0" xfId="0" applyFont="1" applyFill="1" applyAlignment="1" applyProtection="1">
      <alignment wrapText="1"/>
      <protection locked="0"/>
    </xf>
    <xf numFmtId="0" fontId="0" fillId="36" borderId="0" xfId="0" applyFont="1" applyFill="1" applyAlignment="1" applyProtection="1">
      <alignment vertical="center" wrapText="1"/>
      <protection locked="0"/>
    </xf>
    <xf numFmtId="0" fontId="53" fillId="37" borderId="10" xfId="0" applyFont="1" applyFill="1" applyBorder="1" applyAlignment="1" applyProtection="1">
      <alignment wrapText="1"/>
      <protection locked="0"/>
    </xf>
    <xf numFmtId="177" fontId="53" fillId="37" borderId="10" xfId="51" applyFont="1" applyFill="1" applyBorder="1" applyAlignment="1" applyProtection="1">
      <alignment wrapText="1"/>
      <protection locked="0"/>
    </xf>
    <xf numFmtId="0" fontId="0" fillId="37" borderId="0" xfId="0" applyFill="1" applyAlignment="1" applyProtection="1">
      <alignment wrapText="1"/>
      <protection/>
    </xf>
    <xf numFmtId="0" fontId="0" fillId="38" borderId="10" xfId="0" applyFont="1" applyFill="1" applyBorder="1" applyAlignment="1" applyProtection="1">
      <alignment vertical="center" wrapText="1"/>
      <protection locked="0"/>
    </xf>
    <xf numFmtId="0" fontId="0" fillId="38" borderId="0" xfId="0" applyFill="1" applyAlignment="1" applyProtection="1">
      <alignment wrapText="1"/>
      <protection/>
    </xf>
    <xf numFmtId="0" fontId="0" fillId="0" borderId="10" xfId="0" applyBorder="1" applyAlignment="1" applyProtection="1">
      <alignment horizontal="center" vertical="top" wrapText="1"/>
      <protection locked="0"/>
    </xf>
    <xf numFmtId="0" fontId="0" fillId="0" borderId="10" xfId="0" applyBorder="1" applyAlignment="1" applyProtection="1">
      <alignment vertical="center" wrapText="1"/>
      <protection locked="0"/>
    </xf>
    <xf numFmtId="0" fontId="0" fillId="0" borderId="10" xfId="0" applyBorder="1" applyAlignment="1" applyProtection="1">
      <alignment horizontal="left" vertical="top" wrapText="1"/>
      <protection locked="0"/>
    </xf>
    <xf numFmtId="0" fontId="0" fillId="0" borderId="10" xfId="0" applyBorder="1" applyAlignment="1" applyProtection="1">
      <alignment horizontal="right" vertical="top" wrapText="1"/>
      <protection locked="0"/>
    </xf>
    <xf numFmtId="0" fontId="0" fillId="0" borderId="13" xfId="0" applyFill="1" applyBorder="1" applyAlignment="1" applyProtection="1">
      <alignment horizontal="center" vertical="top" wrapText="1"/>
      <protection/>
    </xf>
    <xf numFmtId="0" fontId="0" fillId="0" borderId="14" xfId="0" applyFill="1" applyBorder="1" applyAlignment="1" applyProtection="1">
      <alignment horizontal="center" vertical="top" wrapText="1"/>
      <protection/>
    </xf>
    <xf numFmtId="0" fontId="0" fillId="0" borderId="15" xfId="0" applyFill="1" applyBorder="1" applyAlignment="1" applyProtection="1">
      <alignment horizontal="center" vertical="top" wrapText="1"/>
      <protection/>
    </xf>
    <xf numFmtId="0" fontId="0" fillId="0" borderId="16" xfId="0" applyFill="1" applyBorder="1" applyAlignment="1" applyProtection="1">
      <alignment horizontal="center" vertical="top" wrapText="1"/>
      <protection/>
    </xf>
    <xf numFmtId="0" fontId="0" fillId="0" borderId="0" xfId="0" applyFill="1" applyBorder="1" applyAlignment="1" applyProtection="1">
      <alignment horizontal="center" vertical="top" wrapText="1"/>
      <protection/>
    </xf>
    <xf numFmtId="0" fontId="0" fillId="0" borderId="17" xfId="0" applyFill="1" applyBorder="1" applyAlignment="1" applyProtection="1">
      <alignment horizontal="center" vertical="top" wrapText="1"/>
      <protection/>
    </xf>
    <xf numFmtId="0" fontId="0" fillId="0" borderId="18" xfId="0" applyFill="1" applyBorder="1" applyAlignment="1" applyProtection="1">
      <alignment horizontal="center" vertical="top" wrapText="1"/>
      <protection/>
    </xf>
    <xf numFmtId="0" fontId="0" fillId="0" borderId="19" xfId="0" applyFill="1" applyBorder="1" applyAlignment="1" applyProtection="1">
      <alignment horizontal="center" vertical="top" wrapText="1"/>
      <protection/>
    </xf>
    <xf numFmtId="0" fontId="0" fillId="0" borderId="20" xfId="0" applyFill="1" applyBorder="1" applyAlignment="1" applyProtection="1">
      <alignment horizontal="center" vertical="top" wrapText="1"/>
      <protection/>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0" xfId="0"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0" fillId="0" borderId="20" xfId="0" applyBorder="1" applyAlignment="1">
      <alignment horizontal="center" vertical="top" wrapText="1"/>
    </xf>
    <xf numFmtId="0" fontId="0" fillId="36" borderId="10" xfId="0" applyFill="1" applyBorder="1" applyAlignment="1" applyProtection="1">
      <alignment vertical="center" wrapText="1"/>
      <protection locked="0"/>
    </xf>
    <xf numFmtId="0" fontId="0" fillId="36" borderId="10" xfId="0" applyFont="1" applyFill="1" applyBorder="1" applyAlignment="1" applyProtection="1">
      <alignment horizontal="left" vertical="top" wrapText="1"/>
      <protection locked="0"/>
    </xf>
    <xf numFmtId="0" fontId="29" fillId="36" borderId="10" xfId="0" applyFont="1" applyFill="1" applyBorder="1" applyAlignment="1" applyProtection="1">
      <alignment horizontal="left" vertical="top" wrapText="1"/>
      <protection locked="0"/>
    </xf>
    <xf numFmtId="0" fontId="54" fillId="36" borderId="0" xfId="0" applyFont="1" applyFill="1" applyAlignment="1" applyProtection="1">
      <alignment horizontal="left" vertical="center" wrapText="1"/>
      <protection locked="0"/>
    </xf>
    <xf numFmtId="0" fontId="0" fillId="36" borderId="10" xfId="0" applyFill="1" applyBorder="1" applyAlignment="1" applyProtection="1">
      <alignment wrapText="1"/>
      <protection locked="0"/>
    </xf>
    <xf numFmtId="0" fontId="54" fillId="36" borderId="0" xfId="0" applyFont="1" applyFill="1" applyAlignment="1" applyProtection="1">
      <alignment wrapText="1"/>
      <protection locked="0"/>
    </xf>
    <xf numFmtId="0" fontId="0" fillId="36" borderId="10" xfId="0" applyFill="1" applyBorder="1" applyAlignment="1" applyProtection="1">
      <alignment horizontal="justify" vertical="center" wrapText="1"/>
      <protection locked="0"/>
    </xf>
    <xf numFmtId="0" fontId="0" fillId="36" borderId="10" xfId="0" applyFill="1" applyBorder="1" applyAlignment="1" applyProtection="1">
      <alignment horizontal="justify" vertical="center"/>
      <protection locked="0"/>
    </xf>
    <xf numFmtId="197" fontId="0" fillId="36" borderId="10" xfId="53" applyNumberFormat="1" applyFont="1" applyFill="1" applyBorder="1" applyAlignment="1" applyProtection="1">
      <alignment horizontal="center" vertical="center" wrapText="1"/>
      <protection locked="0"/>
    </xf>
    <xf numFmtId="0" fontId="0" fillId="36" borderId="10" xfId="0" applyFill="1" applyBorder="1" applyAlignment="1" applyProtection="1">
      <alignment horizontal="right" vertical="center" wrapText="1"/>
      <protection locked="0"/>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Millares 2" xfId="53"/>
    <cellStyle name="Millares 2 2" xfId="54"/>
    <cellStyle name="Millares 3" xfId="55"/>
    <cellStyle name="Currency" xfId="56"/>
    <cellStyle name="Currency [0]" xfId="57"/>
    <cellStyle name="Moneda [0] 2" xfId="58"/>
    <cellStyle name="Moneda 10" xfId="59"/>
    <cellStyle name="Moneda 2" xfId="60"/>
    <cellStyle name="Moneda 2 2" xfId="61"/>
    <cellStyle name="Moneda 3" xfId="62"/>
    <cellStyle name="Moneda 4" xfId="63"/>
    <cellStyle name="Moneda 5" xfId="64"/>
    <cellStyle name="Moneda 6" xfId="65"/>
    <cellStyle name="Moneda 7" xfId="66"/>
    <cellStyle name="Moneda 8" xfId="67"/>
    <cellStyle name="Moneda 9" xfId="68"/>
    <cellStyle name="Neutral" xfId="69"/>
    <cellStyle name="Normal 2" xfId="70"/>
    <cellStyle name="Normal 2 2" xfId="71"/>
    <cellStyle name="Notas" xfId="72"/>
    <cellStyle name="Numeric" xfId="73"/>
    <cellStyle name="Percent" xfId="74"/>
    <cellStyle name="Salida" xfId="75"/>
    <cellStyle name="Texto de advertencia" xfId="76"/>
    <cellStyle name="Texto explicativo" xfId="77"/>
    <cellStyle name="Título" xfId="78"/>
    <cellStyle name="Título 2" xfId="79"/>
    <cellStyle name="Título 3" xfId="80"/>
    <cellStyle name="Total"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lombiacompra.gov.co/"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tabColor theme="7" tint="-0.4999699890613556"/>
  </sheetPr>
  <dimension ref="A2:L251"/>
  <sheetViews>
    <sheetView showGridLines="0" tabSelected="1" zoomScale="80" zoomScaleNormal="80" zoomScalePageLayoutView="80" workbookViewId="0" topLeftCell="B115">
      <selection activeCell="C91" sqref="C91"/>
    </sheetView>
  </sheetViews>
  <sheetFormatPr defaultColWidth="10.8515625" defaultRowHeight="15"/>
  <cols>
    <col min="1" max="1" width="10.8515625" style="2" customWidth="1"/>
    <col min="2" max="2" width="26.8515625" style="2" customWidth="1"/>
    <col min="3" max="3" width="82.140625" style="2" customWidth="1"/>
    <col min="4" max="4" width="29.8515625" style="2" customWidth="1"/>
    <col min="5" max="5" width="23.7109375" style="2" customWidth="1"/>
    <col min="6" max="6" width="33.57421875" style="2" customWidth="1"/>
    <col min="7" max="7" width="29.00390625" style="2" customWidth="1"/>
    <col min="8" max="8" width="21.28125" style="2" customWidth="1"/>
    <col min="9" max="9" width="19.7109375" style="2" customWidth="1"/>
    <col min="10" max="11" width="15.28125" style="2" customWidth="1"/>
    <col min="12" max="12" width="43.140625" style="2" customWidth="1"/>
    <col min="13" max="13" width="14.00390625" style="2" customWidth="1"/>
    <col min="14" max="14" width="42.421875" style="2" customWidth="1"/>
    <col min="15" max="16384" width="10.8515625" style="2" customWidth="1"/>
  </cols>
  <sheetData>
    <row r="1" ht="15"/>
    <row r="2" ht="15">
      <c r="B2" s="1" t="s">
        <v>18</v>
      </c>
    </row>
    <row r="3" ht="15">
      <c r="B3" s="1"/>
    </row>
    <row r="4" ht="15.75" thickBot="1">
      <c r="B4" s="1" t="s">
        <v>0</v>
      </c>
    </row>
    <row r="5" spans="2:9" ht="29.25" customHeight="1">
      <c r="B5" s="3" t="s">
        <v>1</v>
      </c>
      <c r="C5" s="31" t="s">
        <v>140</v>
      </c>
      <c r="F5" s="64" t="s">
        <v>24</v>
      </c>
      <c r="G5" s="65"/>
      <c r="H5" s="65"/>
      <c r="I5" s="66"/>
    </row>
    <row r="6" spans="2:9" ht="15">
      <c r="B6" s="3" t="s">
        <v>2</v>
      </c>
      <c r="C6" s="32" t="s">
        <v>141</v>
      </c>
      <c r="F6" s="67"/>
      <c r="G6" s="68"/>
      <c r="H6" s="68"/>
      <c r="I6" s="69"/>
    </row>
    <row r="7" spans="2:9" ht="15">
      <c r="B7" s="3" t="s">
        <v>3</v>
      </c>
      <c r="C7" s="33" t="s">
        <v>195</v>
      </c>
      <c r="F7" s="67"/>
      <c r="G7" s="68"/>
      <c r="H7" s="68"/>
      <c r="I7" s="69"/>
    </row>
    <row r="8" spans="2:9" ht="15">
      <c r="B8" s="3" t="s">
        <v>15</v>
      </c>
      <c r="C8" s="34" t="s">
        <v>142</v>
      </c>
      <c r="F8" s="67"/>
      <c r="G8" s="68"/>
      <c r="H8" s="68"/>
      <c r="I8" s="69"/>
    </row>
    <row r="9" spans="2:9" ht="41.25" customHeight="1">
      <c r="B9" s="3" t="s">
        <v>17</v>
      </c>
      <c r="C9" s="32" t="s">
        <v>143</v>
      </c>
      <c r="F9" s="70"/>
      <c r="G9" s="71"/>
      <c r="H9" s="71"/>
      <c r="I9" s="72"/>
    </row>
    <row r="10" spans="2:9" ht="36" customHeight="1">
      <c r="B10" s="3" t="s">
        <v>4</v>
      </c>
      <c r="C10" s="48" t="s">
        <v>294</v>
      </c>
      <c r="F10" s="5"/>
      <c r="G10" s="5"/>
      <c r="H10" s="5"/>
      <c r="I10" s="5"/>
    </row>
    <row r="11" spans="2:9" ht="30">
      <c r="B11" s="3" t="s">
        <v>5</v>
      </c>
      <c r="C11" s="35" t="s">
        <v>144</v>
      </c>
      <c r="F11" s="64" t="s">
        <v>23</v>
      </c>
      <c r="G11" s="65"/>
      <c r="H11" s="65"/>
      <c r="I11" s="66"/>
    </row>
    <row r="12" spans="2:9" ht="36" customHeight="1">
      <c r="B12" s="3" t="s">
        <v>20</v>
      </c>
      <c r="C12" s="55">
        <v>14311436439</v>
      </c>
      <c r="F12" s="67"/>
      <c r="G12" s="68"/>
      <c r="H12" s="68"/>
      <c r="I12" s="69"/>
    </row>
    <row r="13" spans="2:9" ht="36" customHeight="1">
      <c r="B13" s="3" t="s">
        <v>21</v>
      </c>
      <c r="C13" s="56">
        <v>364000000</v>
      </c>
      <c r="F13" s="67"/>
      <c r="G13" s="68"/>
      <c r="H13" s="68"/>
      <c r="I13" s="69"/>
    </row>
    <row r="14" spans="2:9" ht="32.25" customHeight="1">
      <c r="B14" s="3" t="s">
        <v>22</v>
      </c>
      <c r="C14" s="56">
        <v>36400000</v>
      </c>
      <c r="F14" s="67"/>
      <c r="G14" s="68"/>
      <c r="H14" s="68"/>
      <c r="I14" s="69"/>
    </row>
    <row r="15" spans="2:9" ht="43.5" customHeight="1">
      <c r="B15" s="3" t="s">
        <v>16</v>
      </c>
      <c r="C15" s="49">
        <f ca="1">TODAY()</f>
        <v>45321</v>
      </c>
      <c r="F15" s="70"/>
      <c r="G15" s="71"/>
      <c r="H15" s="71"/>
      <c r="I15" s="72"/>
    </row>
    <row r="16" spans="2:9" ht="15">
      <c r="B16" s="11"/>
      <c r="C16" s="8"/>
      <c r="F16" s="10"/>
      <c r="G16" s="10"/>
      <c r="H16" s="10"/>
      <c r="I16" s="10"/>
    </row>
    <row r="17" spans="2:4" ht="27.75" customHeight="1">
      <c r="B17" s="8" t="s">
        <v>62</v>
      </c>
      <c r="D17" s="8" t="s">
        <v>59</v>
      </c>
    </row>
    <row r="18" spans="2:4" ht="27.75" customHeight="1">
      <c r="B18" s="7">
        <v>1</v>
      </c>
      <c r="D18" s="7">
        <v>1</v>
      </c>
    </row>
    <row r="19" ht="15"/>
    <row r="20" ht="15">
      <c r="B20" s="1" t="s">
        <v>14</v>
      </c>
    </row>
    <row r="21" spans="2:12" ht="75" customHeight="1">
      <c r="B21" s="6" t="s">
        <v>60</v>
      </c>
      <c r="C21" s="6" t="s">
        <v>6</v>
      </c>
      <c r="D21" s="6" t="s">
        <v>57</v>
      </c>
      <c r="E21" s="6" t="s">
        <v>58</v>
      </c>
      <c r="F21" s="6" t="s">
        <v>7</v>
      </c>
      <c r="G21" s="6" t="s">
        <v>8</v>
      </c>
      <c r="H21" s="6" t="s">
        <v>9</v>
      </c>
      <c r="I21" s="6" t="s">
        <v>10</v>
      </c>
      <c r="J21" s="6" t="s">
        <v>11</v>
      </c>
      <c r="K21" s="6" t="s">
        <v>12</v>
      </c>
      <c r="L21" s="6" t="s">
        <v>13</v>
      </c>
    </row>
    <row r="22" spans="2:12" ht="30">
      <c r="B22" s="60">
        <v>80111601</v>
      </c>
      <c r="C22" s="61" t="s">
        <v>295</v>
      </c>
      <c r="D22" s="60" t="s">
        <v>36</v>
      </c>
      <c r="E22" s="60">
        <v>12</v>
      </c>
      <c r="F22" s="62" t="s">
        <v>70</v>
      </c>
      <c r="G22" s="62" t="s">
        <v>73</v>
      </c>
      <c r="H22" s="63">
        <v>8125447775</v>
      </c>
      <c r="I22" s="63">
        <v>8125447775</v>
      </c>
      <c r="J22" s="62" t="s">
        <v>42</v>
      </c>
      <c r="K22" s="62" t="s">
        <v>43</v>
      </c>
      <c r="L22" s="62" t="s">
        <v>305</v>
      </c>
    </row>
    <row r="23" spans="2:12" ht="141" customHeight="1">
      <c r="B23" s="60">
        <v>80111601</v>
      </c>
      <c r="C23" s="61" t="s">
        <v>215</v>
      </c>
      <c r="D23" s="60" t="s">
        <v>36</v>
      </c>
      <c r="E23" s="60">
        <v>12</v>
      </c>
      <c r="F23" s="62" t="s">
        <v>70</v>
      </c>
      <c r="G23" s="62" t="s">
        <v>73</v>
      </c>
      <c r="H23" s="63">
        <v>117120260</v>
      </c>
      <c r="I23" s="63">
        <v>117120260</v>
      </c>
      <c r="J23" s="62" t="s">
        <v>42</v>
      </c>
      <c r="K23" s="62" t="s">
        <v>43</v>
      </c>
      <c r="L23" s="62" t="s">
        <v>305</v>
      </c>
    </row>
    <row r="24" spans="2:12" ht="124.5" customHeight="1">
      <c r="B24" s="60">
        <v>80111601</v>
      </c>
      <c r="C24" s="61" t="s">
        <v>215</v>
      </c>
      <c r="D24" s="60" t="s">
        <v>36</v>
      </c>
      <c r="E24" s="60">
        <v>12</v>
      </c>
      <c r="F24" s="62" t="s">
        <v>70</v>
      </c>
      <c r="G24" s="62" t="s">
        <v>69</v>
      </c>
      <c r="H24" s="63">
        <v>90000000</v>
      </c>
      <c r="I24" s="63">
        <v>90000000</v>
      </c>
      <c r="J24" s="62" t="s">
        <v>42</v>
      </c>
      <c r="K24" s="62" t="s">
        <v>43</v>
      </c>
      <c r="L24" s="62" t="s">
        <v>305</v>
      </c>
    </row>
    <row r="25" spans="2:12" ht="51.75" customHeight="1">
      <c r="B25" s="60">
        <v>80111701</v>
      </c>
      <c r="C25" s="61" t="s">
        <v>306</v>
      </c>
      <c r="D25" s="60" t="s">
        <v>36</v>
      </c>
      <c r="E25" s="60">
        <v>12</v>
      </c>
      <c r="F25" s="62" t="s">
        <v>70</v>
      </c>
      <c r="G25" s="62" t="s">
        <v>69</v>
      </c>
      <c r="H25" s="63">
        <v>14000000</v>
      </c>
      <c r="I25" s="63">
        <v>14000000</v>
      </c>
      <c r="J25" s="62" t="s">
        <v>42</v>
      </c>
      <c r="K25" s="62" t="s">
        <v>43</v>
      </c>
      <c r="L25" s="62" t="s">
        <v>305</v>
      </c>
    </row>
    <row r="26" spans="2:12" ht="75">
      <c r="B26" s="60">
        <v>80111701</v>
      </c>
      <c r="C26" s="61" t="s">
        <v>307</v>
      </c>
      <c r="D26" s="60" t="s">
        <v>36</v>
      </c>
      <c r="E26" s="60">
        <v>12</v>
      </c>
      <c r="F26" s="62" t="s">
        <v>70</v>
      </c>
      <c r="G26" s="62" t="s">
        <v>69</v>
      </c>
      <c r="H26" s="63">
        <v>24000000</v>
      </c>
      <c r="I26" s="63">
        <v>24000000</v>
      </c>
      <c r="J26" s="62" t="s">
        <v>42</v>
      </c>
      <c r="K26" s="62" t="s">
        <v>43</v>
      </c>
      <c r="L26" s="62" t="s">
        <v>305</v>
      </c>
    </row>
    <row r="27" spans="2:12" ht="73.5" customHeight="1">
      <c r="B27" s="60">
        <v>80111701</v>
      </c>
      <c r="C27" s="61" t="s">
        <v>308</v>
      </c>
      <c r="D27" s="60" t="s">
        <v>36</v>
      </c>
      <c r="E27" s="60">
        <v>12</v>
      </c>
      <c r="F27" s="62" t="s">
        <v>70</v>
      </c>
      <c r="G27" s="62" t="s">
        <v>69</v>
      </c>
      <c r="H27" s="63">
        <v>30000000</v>
      </c>
      <c r="I27" s="63">
        <v>30000000</v>
      </c>
      <c r="J27" s="62" t="s">
        <v>42</v>
      </c>
      <c r="K27" s="62" t="s">
        <v>43</v>
      </c>
      <c r="L27" s="62" t="s">
        <v>305</v>
      </c>
    </row>
    <row r="28" spans="2:12" ht="62.25" customHeight="1">
      <c r="B28" s="60">
        <v>80111701</v>
      </c>
      <c r="C28" s="61" t="s">
        <v>309</v>
      </c>
      <c r="D28" s="60" t="s">
        <v>36</v>
      </c>
      <c r="E28" s="60">
        <v>12</v>
      </c>
      <c r="F28" s="62" t="s">
        <v>70</v>
      </c>
      <c r="G28" s="62" t="s">
        <v>69</v>
      </c>
      <c r="H28" s="63">
        <v>24000000</v>
      </c>
      <c r="I28" s="63">
        <v>24000000</v>
      </c>
      <c r="J28" s="62" t="s">
        <v>42</v>
      </c>
      <c r="K28" s="62" t="s">
        <v>43</v>
      </c>
      <c r="L28" s="62" t="s">
        <v>305</v>
      </c>
    </row>
    <row r="29" spans="2:12" ht="69.75" customHeight="1">
      <c r="B29" s="60">
        <v>80111601</v>
      </c>
      <c r="C29" s="61" t="s">
        <v>310</v>
      </c>
      <c r="D29" s="60" t="s">
        <v>36</v>
      </c>
      <c r="E29" s="60">
        <v>6</v>
      </c>
      <c r="F29" s="62" t="s">
        <v>70</v>
      </c>
      <c r="G29" s="62" t="s">
        <v>69</v>
      </c>
      <c r="H29" s="63">
        <v>12000000</v>
      </c>
      <c r="I29" s="63">
        <v>12000000</v>
      </c>
      <c r="J29" s="62" t="s">
        <v>99</v>
      </c>
      <c r="K29" s="62" t="s">
        <v>88</v>
      </c>
      <c r="L29" s="62" t="s">
        <v>305</v>
      </c>
    </row>
    <row r="30" spans="2:12" ht="60">
      <c r="B30" s="60">
        <v>80111601</v>
      </c>
      <c r="C30" s="61" t="s">
        <v>311</v>
      </c>
      <c r="D30" s="60" t="s">
        <v>36</v>
      </c>
      <c r="E30" s="60">
        <v>6</v>
      </c>
      <c r="F30" s="62" t="s">
        <v>70</v>
      </c>
      <c r="G30" s="62" t="s">
        <v>69</v>
      </c>
      <c r="H30" s="63">
        <v>15000000</v>
      </c>
      <c r="I30" s="63">
        <v>15000000</v>
      </c>
      <c r="J30" s="62" t="s">
        <v>99</v>
      </c>
      <c r="K30" s="62" t="s">
        <v>88</v>
      </c>
      <c r="L30" s="62" t="s">
        <v>305</v>
      </c>
    </row>
    <row r="31" spans="2:12" ht="68.25" customHeight="1">
      <c r="B31" s="60">
        <v>80111601</v>
      </c>
      <c r="C31" s="61" t="s">
        <v>312</v>
      </c>
      <c r="D31" s="60" t="s">
        <v>36</v>
      </c>
      <c r="E31" s="60">
        <v>6</v>
      </c>
      <c r="F31" s="62" t="s">
        <v>70</v>
      </c>
      <c r="G31" s="62" t="s">
        <v>69</v>
      </c>
      <c r="H31" s="63">
        <v>12000000</v>
      </c>
      <c r="I31" s="63">
        <v>12000000</v>
      </c>
      <c r="J31" s="62" t="s">
        <v>99</v>
      </c>
      <c r="K31" s="62" t="s">
        <v>88</v>
      </c>
      <c r="L31" s="62" t="s">
        <v>305</v>
      </c>
    </row>
    <row r="32" spans="2:12" ht="120">
      <c r="B32" s="60">
        <v>80111701</v>
      </c>
      <c r="C32" s="61" t="s">
        <v>313</v>
      </c>
      <c r="D32" s="60" t="s">
        <v>36</v>
      </c>
      <c r="E32" s="60">
        <v>6</v>
      </c>
      <c r="F32" s="62" t="s">
        <v>70</v>
      </c>
      <c r="G32" s="62" t="s">
        <v>73</v>
      </c>
      <c r="H32" s="63">
        <v>21000000</v>
      </c>
      <c r="I32" s="63">
        <v>21000000</v>
      </c>
      <c r="J32" s="62" t="s">
        <v>99</v>
      </c>
      <c r="K32" s="62" t="s">
        <v>88</v>
      </c>
      <c r="L32" s="62" t="s">
        <v>305</v>
      </c>
    </row>
    <row r="33" spans="2:12" ht="50.25" customHeight="1">
      <c r="B33" s="60">
        <v>80111701</v>
      </c>
      <c r="C33" s="61" t="s">
        <v>314</v>
      </c>
      <c r="D33" s="60" t="s">
        <v>36</v>
      </c>
      <c r="E33" s="60">
        <v>12</v>
      </c>
      <c r="F33" s="62" t="s">
        <v>70</v>
      </c>
      <c r="G33" s="62" t="s">
        <v>73</v>
      </c>
      <c r="H33" s="63">
        <v>21000000</v>
      </c>
      <c r="I33" s="63">
        <v>21000000</v>
      </c>
      <c r="J33" s="62" t="s">
        <v>42</v>
      </c>
      <c r="K33" s="62" t="s">
        <v>43</v>
      </c>
      <c r="L33" s="62" t="s">
        <v>305</v>
      </c>
    </row>
    <row r="34" spans="2:12" ht="130.5" customHeight="1">
      <c r="B34" s="60">
        <v>80111701</v>
      </c>
      <c r="C34" s="61" t="s">
        <v>315</v>
      </c>
      <c r="D34" s="60" t="s">
        <v>36</v>
      </c>
      <c r="E34" s="60">
        <v>12</v>
      </c>
      <c r="F34" s="62" t="s">
        <v>70</v>
      </c>
      <c r="G34" s="62" t="s">
        <v>73</v>
      </c>
      <c r="H34" s="63">
        <v>18000000</v>
      </c>
      <c r="I34" s="63">
        <v>18000000</v>
      </c>
      <c r="J34" s="62" t="s">
        <v>42</v>
      </c>
      <c r="K34" s="62" t="s">
        <v>43</v>
      </c>
      <c r="L34" s="62" t="s">
        <v>305</v>
      </c>
    </row>
    <row r="35" spans="2:12" ht="63.75" customHeight="1">
      <c r="B35" s="60">
        <v>80111701</v>
      </c>
      <c r="C35" s="61" t="s">
        <v>316</v>
      </c>
      <c r="D35" s="60" t="s">
        <v>36</v>
      </c>
      <c r="E35" s="60">
        <v>12</v>
      </c>
      <c r="F35" s="62" t="s">
        <v>70</v>
      </c>
      <c r="G35" s="62" t="s">
        <v>69</v>
      </c>
      <c r="H35" s="63">
        <v>30000000</v>
      </c>
      <c r="I35" s="63">
        <v>30000000</v>
      </c>
      <c r="J35" s="62" t="s">
        <v>42</v>
      </c>
      <c r="K35" s="62" t="s">
        <v>43</v>
      </c>
      <c r="L35" s="62" t="s">
        <v>305</v>
      </c>
    </row>
    <row r="36" spans="2:12" ht="60" customHeight="1">
      <c r="B36" s="60">
        <v>80111601</v>
      </c>
      <c r="C36" s="61" t="s">
        <v>317</v>
      </c>
      <c r="D36" s="60" t="s">
        <v>36</v>
      </c>
      <c r="E36" s="60">
        <v>12</v>
      </c>
      <c r="F36" s="62" t="s">
        <v>70</v>
      </c>
      <c r="G36" s="62" t="s">
        <v>73</v>
      </c>
      <c r="H36" s="63">
        <v>15000000</v>
      </c>
      <c r="I36" s="63">
        <v>15000000</v>
      </c>
      <c r="J36" s="62" t="s">
        <v>42</v>
      </c>
      <c r="K36" s="62" t="s">
        <v>43</v>
      </c>
      <c r="L36" s="62" t="s">
        <v>305</v>
      </c>
    </row>
    <row r="37" spans="2:12" ht="81.75" customHeight="1">
      <c r="B37" s="60">
        <v>80111601</v>
      </c>
      <c r="C37" s="61" t="s">
        <v>318</v>
      </c>
      <c r="D37" s="60" t="s">
        <v>36</v>
      </c>
      <c r="E37" s="60">
        <v>12</v>
      </c>
      <c r="F37" s="62" t="s">
        <v>70</v>
      </c>
      <c r="G37" s="62" t="s">
        <v>69</v>
      </c>
      <c r="H37" s="63">
        <v>12000000</v>
      </c>
      <c r="I37" s="63">
        <v>12000000</v>
      </c>
      <c r="J37" s="62" t="s">
        <v>42</v>
      </c>
      <c r="K37" s="62" t="s">
        <v>43</v>
      </c>
      <c r="L37" s="62" t="s">
        <v>305</v>
      </c>
    </row>
    <row r="38" spans="1:12" ht="90" customHeight="1">
      <c r="A38" s="50"/>
      <c r="B38" s="60">
        <v>80111601</v>
      </c>
      <c r="C38" s="61" t="s">
        <v>319</v>
      </c>
      <c r="D38" s="60" t="s">
        <v>36</v>
      </c>
      <c r="E38" s="60">
        <v>12</v>
      </c>
      <c r="F38" s="62" t="s">
        <v>70</v>
      </c>
      <c r="G38" s="62" t="s">
        <v>69</v>
      </c>
      <c r="H38" s="63">
        <v>15000000</v>
      </c>
      <c r="I38" s="63">
        <v>15000000</v>
      </c>
      <c r="J38" s="62" t="s">
        <v>42</v>
      </c>
      <c r="K38" s="62" t="s">
        <v>43</v>
      </c>
      <c r="L38" s="62" t="s">
        <v>305</v>
      </c>
    </row>
    <row r="39" spans="1:12" ht="66" customHeight="1">
      <c r="A39" s="50"/>
      <c r="B39" s="60" t="s">
        <v>358</v>
      </c>
      <c r="C39" s="82" t="s">
        <v>357</v>
      </c>
      <c r="D39" s="60" t="s">
        <v>36</v>
      </c>
      <c r="E39" s="60">
        <v>12</v>
      </c>
      <c r="F39" s="62" t="s">
        <v>70</v>
      </c>
      <c r="G39" s="62" t="s">
        <v>69</v>
      </c>
      <c r="H39" s="63">
        <v>15000000</v>
      </c>
      <c r="I39" s="63">
        <v>15000000</v>
      </c>
      <c r="J39" s="62" t="s">
        <v>42</v>
      </c>
      <c r="K39" s="62" t="s">
        <v>43</v>
      </c>
      <c r="L39" s="62" t="s">
        <v>305</v>
      </c>
    </row>
    <row r="40" spans="1:12" ht="45">
      <c r="A40" s="50"/>
      <c r="B40" s="60">
        <v>80111701</v>
      </c>
      <c r="C40" s="82" t="s">
        <v>320</v>
      </c>
      <c r="D40" s="60" t="s">
        <v>36</v>
      </c>
      <c r="E40" s="60">
        <v>12</v>
      </c>
      <c r="F40" s="62" t="s">
        <v>70</v>
      </c>
      <c r="G40" s="62" t="s">
        <v>69</v>
      </c>
      <c r="H40" s="63">
        <v>15000000</v>
      </c>
      <c r="I40" s="63">
        <v>15000000</v>
      </c>
      <c r="J40" s="62" t="s">
        <v>42</v>
      </c>
      <c r="K40" s="62" t="s">
        <v>43</v>
      </c>
      <c r="L40" s="62" t="s">
        <v>305</v>
      </c>
    </row>
    <row r="41" spans="1:12" ht="60">
      <c r="A41" s="57"/>
      <c r="B41" s="60">
        <v>80111701</v>
      </c>
      <c r="C41" s="61" t="s">
        <v>321</v>
      </c>
      <c r="D41" s="60" t="s">
        <v>37</v>
      </c>
      <c r="E41" s="60">
        <v>3</v>
      </c>
      <c r="F41" s="62" t="s">
        <v>70</v>
      </c>
      <c r="G41" s="62" t="s">
        <v>69</v>
      </c>
      <c r="H41" s="63">
        <v>7000000</v>
      </c>
      <c r="I41" s="63">
        <v>7000000</v>
      </c>
      <c r="J41" s="62" t="s">
        <v>99</v>
      </c>
      <c r="K41" s="62" t="s">
        <v>88</v>
      </c>
      <c r="L41" s="62" t="s">
        <v>305</v>
      </c>
    </row>
    <row r="42" spans="1:12" ht="60">
      <c r="A42" s="50"/>
      <c r="B42" s="39">
        <v>80111601</v>
      </c>
      <c r="C42" s="51" t="s">
        <v>102</v>
      </c>
      <c r="D42" s="39" t="s">
        <v>36</v>
      </c>
      <c r="E42" s="40">
        <v>12</v>
      </c>
      <c r="F42" s="38" t="s">
        <v>70</v>
      </c>
      <c r="G42" s="38" t="s">
        <v>69</v>
      </c>
      <c r="H42" s="41">
        <v>16500000</v>
      </c>
      <c r="I42" s="41">
        <v>16500000</v>
      </c>
      <c r="J42" s="38" t="s">
        <v>42</v>
      </c>
      <c r="K42" s="38" t="s">
        <v>43</v>
      </c>
      <c r="L42" s="38" t="s">
        <v>221</v>
      </c>
    </row>
    <row r="43" spans="1:12" ht="75">
      <c r="A43" s="50"/>
      <c r="B43" s="39">
        <v>80111701</v>
      </c>
      <c r="C43" s="51" t="s">
        <v>300</v>
      </c>
      <c r="D43" s="39" t="s">
        <v>36</v>
      </c>
      <c r="E43" s="40">
        <v>11</v>
      </c>
      <c r="F43" s="38" t="s">
        <v>70</v>
      </c>
      <c r="G43" s="38" t="s">
        <v>69</v>
      </c>
      <c r="H43" s="41">
        <v>66000000</v>
      </c>
      <c r="I43" s="41">
        <v>66000000</v>
      </c>
      <c r="J43" s="38" t="s">
        <v>42</v>
      </c>
      <c r="K43" s="38" t="s">
        <v>43</v>
      </c>
      <c r="L43" s="38" t="s">
        <v>221</v>
      </c>
    </row>
    <row r="44" spans="1:12" ht="60">
      <c r="A44" s="50"/>
      <c r="B44" s="39">
        <v>80111701</v>
      </c>
      <c r="C44" s="51" t="s">
        <v>103</v>
      </c>
      <c r="D44" s="39" t="s">
        <v>36</v>
      </c>
      <c r="E44" s="40">
        <v>12</v>
      </c>
      <c r="F44" s="38" t="s">
        <v>70</v>
      </c>
      <c r="G44" s="38" t="s">
        <v>69</v>
      </c>
      <c r="H44" s="41">
        <v>44400000</v>
      </c>
      <c r="I44" s="41">
        <v>44400000</v>
      </c>
      <c r="J44" s="38" t="s">
        <v>42</v>
      </c>
      <c r="K44" s="38" t="s">
        <v>43</v>
      </c>
      <c r="L44" s="38" t="s">
        <v>221</v>
      </c>
    </row>
    <row r="45" spans="1:12" ht="60">
      <c r="A45" s="50"/>
      <c r="B45" s="39">
        <v>80111701</v>
      </c>
      <c r="C45" s="51" t="s">
        <v>356</v>
      </c>
      <c r="D45" s="39" t="s">
        <v>36</v>
      </c>
      <c r="E45" s="40">
        <v>6</v>
      </c>
      <c r="F45" s="38" t="s">
        <v>70</v>
      </c>
      <c r="G45" s="38" t="s">
        <v>69</v>
      </c>
      <c r="H45" s="41">
        <v>27000000</v>
      </c>
      <c r="I45" s="41">
        <v>27000000</v>
      </c>
      <c r="J45" s="38" t="s">
        <v>99</v>
      </c>
      <c r="K45" s="38" t="s">
        <v>88</v>
      </c>
      <c r="L45" s="38" t="s">
        <v>221</v>
      </c>
    </row>
    <row r="46" spans="1:12" ht="60">
      <c r="A46" s="50"/>
      <c r="B46" s="39">
        <v>80111601</v>
      </c>
      <c r="C46" s="58" t="s">
        <v>104</v>
      </c>
      <c r="D46" s="39" t="s">
        <v>36</v>
      </c>
      <c r="E46" s="40">
        <v>12</v>
      </c>
      <c r="F46" s="38" t="s">
        <v>70</v>
      </c>
      <c r="G46" s="38" t="s">
        <v>69</v>
      </c>
      <c r="H46" s="41">
        <v>18000000</v>
      </c>
      <c r="I46" s="41">
        <v>18000000</v>
      </c>
      <c r="J46" s="38" t="s">
        <v>42</v>
      </c>
      <c r="K46" s="38" t="s">
        <v>43</v>
      </c>
      <c r="L46" s="38" t="s">
        <v>221</v>
      </c>
    </row>
    <row r="47" spans="1:12" ht="60">
      <c r="A47" s="50"/>
      <c r="B47" s="39">
        <v>80111601</v>
      </c>
      <c r="C47" s="51" t="s">
        <v>105</v>
      </c>
      <c r="D47" s="39" t="s">
        <v>36</v>
      </c>
      <c r="E47" s="40">
        <v>12</v>
      </c>
      <c r="F47" s="38" t="s">
        <v>70</v>
      </c>
      <c r="G47" s="38" t="s">
        <v>85</v>
      </c>
      <c r="H47" s="41">
        <v>24000000</v>
      </c>
      <c r="I47" s="41">
        <v>24000000</v>
      </c>
      <c r="J47" s="38" t="s">
        <v>42</v>
      </c>
      <c r="K47" s="38" t="s">
        <v>43</v>
      </c>
      <c r="L47" s="38" t="s">
        <v>221</v>
      </c>
    </row>
    <row r="48" spans="1:12" ht="75">
      <c r="A48" s="50"/>
      <c r="B48" s="39">
        <v>80111701</v>
      </c>
      <c r="C48" s="51" t="s">
        <v>225</v>
      </c>
      <c r="D48" s="39" t="s">
        <v>36</v>
      </c>
      <c r="E48" s="40">
        <v>11</v>
      </c>
      <c r="F48" s="38" t="s">
        <v>70</v>
      </c>
      <c r="G48" s="38" t="s">
        <v>69</v>
      </c>
      <c r="H48" s="41">
        <v>60500000</v>
      </c>
      <c r="I48" s="41">
        <v>60500000</v>
      </c>
      <c r="J48" s="38" t="s">
        <v>42</v>
      </c>
      <c r="K48" s="38" t="s">
        <v>43</v>
      </c>
      <c r="L48" s="38" t="s">
        <v>221</v>
      </c>
    </row>
    <row r="49" spans="1:12" ht="60">
      <c r="A49" s="50"/>
      <c r="B49" s="39">
        <v>80111601</v>
      </c>
      <c r="C49" s="51" t="s">
        <v>333</v>
      </c>
      <c r="D49" s="39" t="s">
        <v>36</v>
      </c>
      <c r="E49" s="40">
        <v>11</v>
      </c>
      <c r="F49" s="38" t="s">
        <v>70</v>
      </c>
      <c r="G49" s="38" t="s">
        <v>69</v>
      </c>
      <c r="H49" s="41">
        <v>27500000</v>
      </c>
      <c r="I49" s="41">
        <v>27500000</v>
      </c>
      <c r="J49" s="38" t="s">
        <v>42</v>
      </c>
      <c r="K49" s="38" t="s">
        <v>43</v>
      </c>
      <c r="L49" s="38" t="s">
        <v>221</v>
      </c>
    </row>
    <row r="50" spans="1:12" ht="60">
      <c r="A50" s="50"/>
      <c r="B50" s="39">
        <v>80111701</v>
      </c>
      <c r="C50" s="51" t="s">
        <v>211</v>
      </c>
      <c r="D50" s="39" t="s">
        <v>36</v>
      </c>
      <c r="E50" s="40">
        <v>4</v>
      </c>
      <c r="F50" s="38" t="s">
        <v>70</v>
      </c>
      <c r="G50" s="38" t="s">
        <v>69</v>
      </c>
      <c r="H50" s="41">
        <v>6000000</v>
      </c>
      <c r="I50" s="41">
        <v>6000000</v>
      </c>
      <c r="J50" s="38" t="s">
        <v>99</v>
      </c>
      <c r="K50" s="38" t="s">
        <v>88</v>
      </c>
      <c r="L50" s="38" t="s">
        <v>221</v>
      </c>
    </row>
    <row r="51" spans="1:12" ht="85.5" customHeight="1">
      <c r="A51" s="50"/>
      <c r="B51" s="39">
        <v>80111701</v>
      </c>
      <c r="C51" s="51" t="s">
        <v>332</v>
      </c>
      <c r="D51" s="39" t="s">
        <v>36</v>
      </c>
      <c r="E51" s="40">
        <v>11</v>
      </c>
      <c r="F51" s="38" t="s">
        <v>70</v>
      </c>
      <c r="G51" s="38" t="s">
        <v>69</v>
      </c>
      <c r="H51" s="41">
        <v>27500000</v>
      </c>
      <c r="I51" s="41">
        <v>27500000</v>
      </c>
      <c r="J51" s="38" t="s">
        <v>99</v>
      </c>
      <c r="K51" s="38" t="s">
        <v>88</v>
      </c>
      <c r="L51" s="38" t="s">
        <v>221</v>
      </c>
    </row>
    <row r="52" spans="1:12" ht="87" customHeight="1">
      <c r="A52" s="50"/>
      <c r="B52" s="37">
        <v>80111701</v>
      </c>
      <c r="C52" s="52" t="s">
        <v>226</v>
      </c>
      <c r="D52" s="39" t="s">
        <v>36</v>
      </c>
      <c r="E52" s="40">
        <v>6</v>
      </c>
      <c r="F52" s="38" t="s">
        <v>70</v>
      </c>
      <c r="G52" s="38" t="s">
        <v>69</v>
      </c>
      <c r="H52" s="41">
        <v>20000000</v>
      </c>
      <c r="I52" s="41">
        <v>20000000</v>
      </c>
      <c r="J52" s="38" t="s">
        <v>99</v>
      </c>
      <c r="K52" s="38" t="s">
        <v>88</v>
      </c>
      <c r="L52" s="38" t="s">
        <v>221</v>
      </c>
    </row>
    <row r="53" spans="1:12" ht="60">
      <c r="A53" s="50"/>
      <c r="B53" s="39">
        <v>80111701</v>
      </c>
      <c r="C53" s="51" t="s">
        <v>107</v>
      </c>
      <c r="D53" s="39" t="s">
        <v>36</v>
      </c>
      <c r="E53" s="40">
        <v>12</v>
      </c>
      <c r="F53" s="38" t="s">
        <v>70</v>
      </c>
      <c r="G53" s="38" t="s">
        <v>85</v>
      </c>
      <c r="H53" s="41">
        <v>24000000</v>
      </c>
      <c r="I53" s="41">
        <v>24000000</v>
      </c>
      <c r="J53" s="38" t="s">
        <v>42</v>
      </c>
      <c r="K53" s="38" t="s">
        <v>43</v>
      </c>
      <c r="L53" s="38" t="s">
        <v>221</v>
      </c>
    </row>
    <row r="54" spans="1:12" ht="75">
      <c r="A54" s="50"/>
      <c r="B54" s="39">
        <v>80111601</v>
      </c>
      <c r="C54" s="51" t="s">
        <v>210</v>
      </c>
      <c r="D54" s="39" t="s">
        <v>36</v>
      </c>
      <c r="E54" s="40">
        <v>12</v>
      </c>
      <c r="F54" s="38" t="s">
        <v>70</v>
      </c>
      <c r="G54" s="38" t="s">
        <v>69</v>
      </c>
      <c r="H54" s="41">
        <v>19020000</v>
      </c>
      <c r="I54" s="41">
        <v>19020000</v>
      </c>
      <c r="J54" s="38" t="s">
        <v>42</v>
      </c>
      <c r="K54" s="38" t="s">
        <v>43</v>
      </c>
      <c r="L54" s="38" t="s">
        <v>221</v>
      </c>
    </row>
    <row r="55" spans="1:12" ht="75">
      <c r="A55" s="50"/>
      <c r="B55" s="39">
        <v>80111601</v>
      </c>
      <c r="C55" s="51" t="s">
        <v>204</v>
      </c>
      <c r="D55" s="39" t="s">
        <v>36</v>
      </c>
      <c r="E55" s="40">
        <v>12</v>
      </c>
      <c r="F55" s="38" t="s">
        <v>70</v>
      </c>
      <c r="G55" s="38" t="s">
        <v>69</v>
      </c>
      <c r="H55" s="41">
        <v>16500000</v>
      </c>
      <c r="I55" s="41">
        <v>16500000</v>
      </c>
      <c r="J55" s="38" t="s">
        <v>42</v>
      </c>
      <c r="K55" s="38" t="s">
        <v>43</v>
      </c>
      <c r="L55" s="38" t="s">
        <v>221</v>
      </c>
    </row>
    <row r="56" spans="1:12" ht="75">
      <c r="A56" s="50"/>
      <c r="B56" s="39">
        <v>80111701</v>
      </c>
      <c r="C56" s="51" t="s">
        <v>355</v>
      </c>
      <c r="D56" s="39" t="s">
        <v>36</v>
      </c>
      <c r="E56" s="40">
        <v>12</v>
      </c>
      <c r="F56" s="38" t="s">
        <v>70</v>
      </c>
      <c r="G56" s="38" t="s">
        <v>69</v>
      </c>
      <c r="H56" s="41">
        <v>27600000</v>
      </c>
      <c r="I56" s="41">
        <v>27600000</v>
      </c>
      <c r="J56" s="38" t="s">
        <v>42</v>
      </c>
      <c r="K56" s="38" t="s">
        <v>43</v>
      </c>
      <c r="L56" s="38" t="s">
        <v>221</v>
      </c>
    </row>
    <row r="57" spans="1:12" ht="60">
      <c r="A57" s="50"/>
      <c r="B57" s="39">
        <v>80131500</v>
      </c>
      <c r="C57" s="51" t="s">
        <v>208</v>
      </c>
      <c r="D57" s="39" t="s">
        <v>36</v>
      </c>
      <c r="E57" s="40">
        <v>12</v>
      </c>
      <c r="F57" s="38" t="s">
        <v>70</v>
      </c>
      <c r="G57" s="38" t="s">
        <v>79</v>
      </c>
      <c r="H57" s="41">
        <v>14337960</v>
      </c>
      <c r="I57" s="41">
        <v>14337960</v>
      </c>
      <c r="J57" s="38" t="s">
        <v>42</v>
      </c>
      <c r="K57" s="38" t="s">
        <v>43</v>
      </c>
      <c r="L57" s="38" t="s">
        <v>221</v>
      </c>
    </row>
    <row r="58" spans="1:12" ht="60">
      <c r="A58" s="50"/>
      <c r="B58" s="39">
        <v>80111601</v>
      </c>
      <c r="C58" s="51" t="s">
        <v>206</v>
      </c>
      <c r="D58" s="39" t="s">
        <v>36</v>
      </c>
      <c r="E58" s="40">
        <v>12</v>
      </c>
      <c r="F58" s="38" t="s">
        <v>70</v>
      </c>
      <c r="G58" s="38" t="s">
        <v>69</v>
      </c>
      <c r="H58" s="41">
        <v>24000000</v>
      </c>
      <c r="I58" s="41">
        <v>24000000</v>
      </c>
      <c r="J58" s="38" t="s">
        <v>42</v>
      </c>
      <c r="K58" s="38" t="s">
        <v>43</v>
      </c>
      <c r="L58" s="38" t="s">
        <v>221</v>
      </c>
    </row>
    <row r="59" spans="1:12" ht="60">
      <c r="A59" s="50"/>
      <c r="B59" s="39">
        <v>80111701</v>
      </c>
      <c r="C59" s="51" t="s">
        <v>205</v>
      </c>
      <c r="D59" s="39" t="s">
        <v>36</v>
      </c>
      <c r="E59" s="40">
        <v>12</v>
      </c>
      <c r="F59" s="38" t="s">
        <v>70</v>
      </c>
      <c r="G59" s="38" t="s">
        <v>69</v>
      </c>
      <c r="H59" s="41">
        <v>24000000</v>
      </c>
      <c r="I59" s="41">
        <v>24000000</v>
      </c>
      <c r="J59" s="38" t="s">
        <v>42</v>
      </c>
      <c r="K59" s="38" t="s">
        <v>43</v>
      </c>
      <c r="L59" s="38" t="s">
        <v>221</v>
      </c>
    </row>
    <row r="60" spans="1:12" ht="60">
      <c r="A60" s="50"/>
      <c r="B60" s="39">
        <v>80111701</v>
      </c>
      <c r="C60" s="51" t="s">
        <v>229</v>
      </c>
      <c r="D60" s="39" t="s">
        <v>36</v>
      </c>
      <c r="E60" s="40">
        <v>11</v>
      </c>
      <c r="F60" s="38" t="s">
        <v>70</v>
      </c>
      <c r="G60" s="38" t="s">
        <v>69</v>
      </c>
      <c r="H60" s="41">
        <v>55000000</v>
      </c>
      <c r="I60" s="41">
        <v>55000000</v>
      </c>
      <c r="J60" s="38" t="s">
        <v>42</v>
      </c>
      <c r="K60" s="38" t="s">
        <v>43</v>
      </c>
      <c r="L60" s="38" t="s">
        <v>221</v>
      </c>
    </row>
    <row r="61" spans="1:12" ht="60">
      <c r="A61" s="50"/>
      <c r="B61" s="39">
        <v>80111701</v>
      </c>
      <c r="C61" s="51" t="s">
        <v>209</v>
      </c>
      <c r="D61" s="39" t="s">
        <v>36</v>
      </c>
      <c r="E61" s="40">
        <v>12</v>
      </c>
      <c r="F61" s="38" t="s">
        <v>70</v>
      </c>
      <c r="G61" s="38" t="s">
        <v>69</v>
      </c>
      <c r="H61" s="41">
        <v>22800000</v>
      </c>
      <c r="I61" s="41">
        <v>22800000</v>
      </c>
      <c r="J61" s="38" t="s">
        <v>42</v>
      </c>
      <c r="K61" s="38" t="s">
        <v>43</v>
      </c>
      <c r="L61" s="38" t="s">
        <v>221</v>
      </c>
    </row>
    <row r="62" spans="1:12" ht="60">
      <c r="A62" s="50"/>
      <c r="B62" s="39">
        <v>80111601</v>
      </c>
      <c r="C62" s="51" t="s">
        <v>196</v>
      </c>
      <c r="D62" s="39" t="s">
        <v>36</v>
      </c>
      <c r="E62" s="40">
        <v>12</v>
      </c>
      <c r="F62" s="38" t="s">
        <v>70</v>
      </c>
      <c r="G62" s="38" t="s">
        <v>69</v>
      </c>
      <c r="H62" s="41">
        <v>16500000</v>
      </c>
      <c r="I62" s="41">
        <v>16500000</v>
      </c>
      <c r="J62" s="38" t="s">
        <v>42</v>
      </c>
      <c r="K62" s="38" t="s">
        <v>43</v>
      </c>
      <c r="L62" s="38" t="s">
        <v>221</v>
      </c>
    </row>
    <row r="63" spans="1:12" ht="75">
      <c r="A63" s="50"/>
      <c r="B63" s="39">
        <v>80111601</v>
      </c>
      <c r="C63" s="51" t="s">
        <v>108</v>
      </c>
      <c r="D63" s="39" t="s">
        <v>36</v>
      </c>
      <c r="E63" s="40">
        <v>12</v>
      </c>
      <c r="F63" s="38" t="s">
        <v>70</v>
      </c>
      <c r="G63" s="38" t="s">
        <v>69</v>
      </c>
      <c r="H63" s="41">
        <v>22800000</v>
      </c>
      <c r="I63" s="41">
        <v>22800000</v>
      </c>
      <c r="J63" s="38" t="s">
        <v>42</v>
      </c>
      <c r="K63" s="38" t="s">
        <v>43</v>
      </c>
      <c r="L63" s="38" t="s">
        <v>221</v>
      </c>
    </row>
    <row r="64" spans="1:12" ht="60">
      <c r="A64" s="50"/>
      <c r="B64" s="39">
        <v>80111601</v>
      </c>
      <c r="C64" s="51" t="s">
        <v>109</v>
      </c>
      <c r="D64" s="39" t="s">
        <v>36</v>
      </c>
      <c r="E64" s="40">
        <v>12</v>
      </c>
      <c r="F64" s="38" t="s">
        <v>70</v>
      </c>
      <c r="G64" s="38" t="s">
        <v>69</v>
      </c>
      <c r="H64" s="41">
        <v>24000000</v>
      </c>
      <c r="I64" s="41">
        <v>24000000</v>
      </c>
      <c r="J64" s="38" t="s">
        <v>42</v>
      </c>
      <c r="K64" s="38" t="s">
        <v>43</v>
      </c>
      <c r="L64" s="38" t="s">
        <v>221</v>
      </c>
    </row>
    <row r="65" spans="1:12" ht="75">
      <c r="A65" s="50"/>
      <c r="B65" s="39">
        <v>80111701</v>
      </c>
      <c r="C65" s="51" t="s">
        <v>207</v>
      </c>
      <c r="D65" s="39" t="s">
        <v>36</v>
      </c>
      <c r="E65" s="40">
        <v>12</v>
      </c>
      <c r="F65" s="38" t="s">
        <v>70</v>
      </c>
      <c r="G65" s="38" t="s">
        <v>69</v>
      </c>
      <c r="H65" s="41">
        <v>60000000</v>
      </c>
      <c r="I65" s="41">
        <v>60000000</v>
      </c>
      <c r="J65" s="38" t="s">
        <v>42</v>
      </c>
      <c r="K65" s="38" t="s">
        <v>43</v>
      </c>
      <c r="L65" s="38" t="s">
        <v>221</v>
      </c>
    </row>
    <row r="66" spans="1:12" ht="60">
      <c r="A66" s="50"/>
      <c r="B66" s="39">
        <v>43232107</v>
      </c>
      <c r="C66" s="51" t="s">
        <v>110</v>
      </c>
      <c r="D66" s="39" t="s">
        <v>96</v>
      </c>
      <c r="E66" s="40">
        <v>1</v>
      </c>
      <c r="F66" s="38" t="s">
        <v>72</v>
      </c>
      <c r="G66" s="38" t="s">
        <v>69</v>
      </c>
      <c r="H66" s="41">
        <v>10000000</v>
      </c>
      <c r="I66" s="41">
        <v>10000000</v>
      </c>
      <c r="J66" s="38" t="s">
        <v>42</v>
      </c>
      <c r="K66" s="38" t="s">
        <v>43</v>
      </c>
      <c r="L66" s="38" t="s">
        <v>221</v>
      </c>
    </row>
    <row r="67" spans="1:12" ht="60">
      <c r="A67" s="50"/>
      <c r="B67" s="39">
        <v>80111701</v>
      </c>
      <c r="C67" s="51" t="s">
        <v>111</v>
      </c>
      <c r="D67" s="39" t="s">
        <v>96</v>
      </c>
      <c r="E67" s="40">
        <v>3</v>
      </c>
      <c r="F67" s="38" t="s">
        <v>70</v>
      </c>
      <c r="G67" s="38" t="s">
        <v>69</v>
      </c>
      <c r="H67" s="41">
        <v>7300000</v>
      </c>
      <c r="I67" s="41">
        <v>7300000</v>
      </c>
      <c r="J67" s="38" t="s">
        <v>42</v>
      </c>
      <c r="K67" s="38" t="s">
        <v>43</v>
      </c>
      <c r="L67" s="38" t="s">
        <v>221</v>
      </c>
    </row>
    <row r="68" spans="1:12" ht="75">
      <c r="A68" s="50"/>
      <c r="B68" s="39">
        <v>80111701</v>
      </c>
      <c r="C68" s="51" t="s">
        <v>359</v>
      </c>
      <c r="D68" s="39" t="s">
        <v>36</v>
      </c>
      <c r="E68" s="40">
        <v>6</v>
      </c>
      <c r="F68" s="38" t="s">
        <v>70</v>
      </c>
      <c r="G68" s="38" t="s">
        <v>69</v>
      </c>
      <c r="H68" s="41">
        <v>22000000</v>
      </c>
      <c r="I68" s="41">
        <v>22000000</v>
      </c>
      <c r="J68" s="38" t="s">
        <v>99</v>
      </c>
      <c r="K68" s="38" t="s">
        <v>88</v>
      </c>
      <c r="L68" s="38" t="s">
        <v>221</v>
      </c>
    </row>
    <row r="69" spans="1:12" ht="60">
      <c r="A69" s="50"/>
      <c r="B69" s="39">
        <v>80111701</v>
      </c>
      <c r="C69" s="51" t="s">
        <v>112</v>
      </c>
      <c r="D69" s="39" t="s">
        <v>93</v>
      </c>
      <c r="E69" s="40">
        <v>6</v>
      </c>
      <c r="F69" s="38" t="s">
        <v>72</v>
      </c>
      <c r="G69" s="38" t="s">
        <v>69</v>
      </c>
      <c r="H69" s="41">
        <v>11700000</v>
      </c>
      <c r="I69" s="41">
        <v>11700000</v>
      </c>
      <c r="J69" s="38" t="s">
        <v>42</v>
      </c>
      <c r="K69" s="38" t="s">
        <v>43</v>
      </c>
      <c r="L69" s="38" t="s">
        <v>221</v>
      </c>
    </row>
    <row r="70" spans="1:12" ht="60">
      <c r="A70" s="50"/>
      <c r="B70" s="39">
        <v>80111601</v>
      </c>
      <c r="C70" s="51" t="s">
        <v>113</v>
      </c>
      <c r="D70" s="39" t="s">
        <v>36</v>
      </c>
      <c r="E70" s="40">
        <v>12</v>
      </c>
      <c r="F70" s="38" t="s">
        <v>70</v>
      </c>
      <c r="G70" s="38" t="s">
        <v>69</v>
      </c>
      <c r="H70" s="41">
        <v>15600000</v>
      </c>
      <c r="I70" s="41">
        <v>15600000</v>
      </c>
      <c r="J70" s="38" t="s">
        <v>42</v>
      </c>
      <c r="K70" s="38" t="s">
        <v>43</v>
      </c>
      <c r="L70" s="38" t="s">
        <v>221</v>
      </c>
    </row>
    <row r="71" spans="1:12" ht="60">
      <c r="A71" s="50"/>
      <c r="B71" s="39">
        <v>80111701</v>
      </c>
      <c r="C71" s="51" t="s">
        <v>299</v>
      </c>
      <c r="D71" s="39" t="s">
        <v>36</v>
      </c>
      <c r="E71" s="40">
        <v>11</v>
      </c>
      <c r="F71" s="38" t="s">
        <v>70</v>
      </c>
      <c r="G71" s="38" t="s">
        <v>69</v>
      </c>
      <c r="H71" s="41">
        <v>55000000</v>
      </c>
      <c r="I71" s="41">
        <v>55000000</v>
      </c>
      <c r="J71" s="38" t="s">
        <v>99</v>
      </c>
      <c r="K71" s="38" t="s">
        <v>88</v>
      </c>
      <c r="L71" s="38" t="s">
        <v>221</v>
      </c>
    </row>
    <row r="72" spans="1:12" ht="60">
      <c r="A72" s="50"/>
      <c r="B72" s="39">
        <v>78111808</v>
      </c>
      <c r="C72" s="51" t="s">
        <v>212</v>
      </c>
      <c r="D72" s="39" t="s">
        <v>36</v>
      </c>
      <c r="E72" s="40">
        <v>6</v>
      </c>
      <c r="F72" s="38" t="s">
        <v>72</v>
      </c>
      <c r="G72" s="38" t="s">
        <v>69</v>
      </c>
      <c r="H72" s="41">
        <v>27148800</v>
      </c>
      <c r="I72" s="41">
        <v>27148800</v>
      </c>
      <c r="J72" s="38" t="s">
        <v>99</v>
      </c>
      <c r="K72" s="38" t="s">
        <v>88</v>
      </c>
      <c r="L72" s="38" t="s">
        <v>221</v>
      </c>
    </row>
    <row r="73" spans="1:12" ht="60">
      <c r="A73" s="50"/>
      <c r="B73" s="39">
        <v>72101511</v>
      </c>
      <c r="C73" s="51" t="s">
        <v>114</v>
      </c>
      <c r="D73" s="39" t="s">
        <v>92</v>
      </c>
      <c r="E73" s="40">
        <v>7</v>
      </c>
      <c r="F73" s="38" t="s">
        <v>72</v>
      </c>
      <c r="G73" s="38" t="s">
        <v>69</v>
      </c>
      <c r="H73" s="41">
        <v>15000000</v>
      </c>
      <c r="I73" s="41">
        <v>15000000</v>
      </c>
      <c r="J73" s="38" t="s">
        <v>42</v>
      </c>
      <c r="K73" s="38" t="s">
        <v>43</v>
      </c>
      <c r="L73" s="38" t="s">
        <v>221</v>
      </c>
    </row>
    <row r="74" spans="1:12" ht="60">
      <c r="A74" s="50"/>
      <c r="B74" s="39">
        <v>80131500</v>
      </c>
      <c r="C74" s="51" t="s">
        <v>115</v>
      </c>
      <c r="D74" s="39" t="s">
        <v>36</v>
      </c>
      <c r="E74" s="40">
        <v>12</v>
      </c>
      <c r="F74" s="38" t="s">
        <v>70</v>
      </c>
      <c r="G74" s="38" t="s">
        <v>69</v>
      </c>
      <c r="H74" s="41">
        <v>14567584</v>
      </c>
      <c r="I74" s="41">
        <v>14567584</v>
      </c>
      <c r="J74" s="38" t="s">
        <v>42</v>
      </c>
      <c r="K74" s="38" t="s">
        <v>43</v>
      </c>
      <c r="L74" s="38" t="s">
        <v>221</v>
      </c>
    </row>
    <row r="75" spans="1:12" ht="60">
      <c r="A75" s="50"/>
      <c r="B75" s="39">
        <v>80111701</v>
      </c>
      <c r="C75" s="51" t="s">
        <v>334</v>
      </c>
      <c r="D75" s="39" t="s">
        <v>36</v>
      </c>
      <c r="E75" s="40">
        <v>6</v>
      </c>
      <c r="F75" s="38" t="s">
        <v>70</v>
      </c>
      <c r="G75" s="38" t="s">
        <v>69</v>
      </c>
      <c r="H75" s="41">
        <v>22800000</v>
      </c>
      <c r="I75" s="41">
        <v>22800000</v>
      </c>
      <c r="J75" s="38" t="s">
        <v>99</v>
      </c>
      <c r="K75" s="38" t="s">
        <v>88</v>
      </c>
      <c r="L75" s="38" t="s">
        <v>221</v>
      </c>
    </row>
    <row r="76" spans="1:12" ht="60">
      <c r="A76" s="50"/>
      <c r="B76" s="39">
        <v>43210000</v>
      </c>
      <c r="C76" s="51" t="s">
        <v>128</v>
      </c>
      <c r="D76" s="39" t="s">
        <v>38</v>
      </c>
      <c r="E76" s="40">
        <v>2</v>
      </c>
      <c r="F76" s="38" t="s">
        <v>56</v>
      </c>
      <c r="G76" s="38" t="s">
        <v>73</v>
      </c>
      <c r="H76" s="41">
        <v>70435000</v>
      </c>
      <c r="I76" s="41">
        <v>70435000</v>
      </c>
      <c r="J76" s="38" t="s">
        <v>42</v>
      </c>
      <c r="K76" s="38" t="s">
        <v>43</v>
      </c>
      <c r="L76" s="38" t="s">
        <v>221</v>
      </c>
    </row>
    <row r="77" spans="1:12" ht="69.75" customHeight="1">
      <c r="A77" s="50"/>
      <c r="B77" s="39">
        <v>80111601</v>
      </c>
      <c r="C77" s="51" t="s">
        <v>116</v>
      </c>
      <c r="D77" s="39" t="s">
        <v>36</v>
      </c>
      <c r="E77" s="40">
        <v>12</v>
      </c>
      <c r="F77" s="38" t="s">
        <v>56</v>
      </c>
      <c r="G77" s="38" t="s">
        <v>73</v>
      </c>
      <c r="H77" s="41">
        <v>51000000</v>
      </c>
      <c r="I77" s="41">
        <v>51000000</v>
      </c>
      <c r="J77" s="38" t="s">
        <v>42</v>
      </c>
      <c r="K77" s="38" t="s">
        <v>43</v>
      </c>
      <c r="L77" s="38" t="s">
        <v>221</v>
      </c>
    </row>
    <row r="78" spans="1:12" ht="90">
      <c r="A78" s="50"/>
      <c r="B78" s="39">
        <v>92101600</v>
      </c>
      <c r="C78" s="51" t="s">
        <v>117</v>
      </c>
      <c r="D78" s="39" t="s">
        <v>36</v>
      </c>
      <c r="E78" s="40">
        <v>12</v>
      </c>
      <c r="F78" s="38" t="s">
        <v>70</v>
      </c>
      <c r="G78" s="38" t="s">
        <v>69</v>
      </c>
      <c r="H78" s="41">
        <v>160000000</v>
      </c>
      <c r="I78" s="41">
        <v>160000000</v>
      </c>
      <c r="J78" s="38" t="s">
        <v>42</v>
      </c>
      <c r="K78" s="38" t="s">
        <v>43</v>
      </c>
      <c r="L78" s="38" t="s">
        <v>221</v>
      </c>
    </row>
    <row r="79" spans="1:12" ht="60">
      <c r="A79" s="50"/>
      <c r="B79" s="39">
        <v>78102203</v>
      </c>
      <c r="C79" s="51" t="s">
        <v>118</v>
      </c>
      <c r="D79" s="39" t="s">
        <v>36</v>
      </c>
      <c r="E79" s="40">
        <v>12</v>
      </c>
      <c r="F79" s="38" t="s">
        <v>70</v>
      </c>
      <c r="G79" s="38" t="s">
        <v>73</v>
      </c>
      <c r="H79" s="41">
        <v>9000000</v>
      </c>
      <c r="I79" s="41">
        <v>9000000</v>
      </c>
      <c r="J79" s="38" t="s">
        <v>42</v>
      </c>
      <c r="K79" s="38" t="s">
        <v>43</v>
      </c>
      <c r="L79" s="38" t="s">
        <v>221</v>
      </c>
    </row>
    <row r="80" spans="1:12" ht="67.5" customHeight="1">
      <c r="A80" s="50"/>
      <c r="B80" s="39">
        <v>46000000</v>
      </c>
      <c r="C80" s="51" t="s">
        <v>119</v>
      </c>
      <c r="D80" s="39" t="s">
        <v>95</v>
      </c>
      <c r="E80" s="40">
        <v>1</v>
      </c>
      <c r="F80" s="38" t="s">
        <v>72</v>
      </c>
      <c r="G80" s="38" t="s">
        <v>85</v>
      </c>
      <c r="H80" s="41">
        <v>35720000</v>
      </c>
      <c r="I80" s="41">
        <v>35720000</v>
      </c>
      <c r="J80" s="38" t="s">
        <v>42</v>
      </c>
      <c r="K80" s="38" t="s">
        <v>43</v>
      </c>
      <c r="L80" s="38" t="s">
        <v>221</v>
      </c>
    </row>
    <row r="81" spans="1:12" ht="60">
      <c r="A81" s="50"/>
      <c r="B81" s="39">
        <v>85121608</v>
      </c>
      <c r="C81" s="51" t="s">
        <v>120</v>
      </c>
      <c r="D81" s="39" t="s">
        <v>36</v>
      </c>
      <c r="E81" s="40">
        <v>12</v>
      </c>
      <c r="F81" s="38" t="s">
        <v>56</v>
      </c>
      <c r="G81" s="38" t="s">
        <v>73</v>
      </c>
      <c r="H81" s="41">
        <v>50000000</v>
      </c>
      <c r="I81" s="41">
        <v>50000000</v>
      </c>
      <c r="J81" s="38" t="s">
        <v>42</v>
      </c>
      <c r="K81" s="38" t="s">
        <v>43</v>
      </c>
      <c r="L81" s="38" t="s">
        <v>221</v>
      </c>
    </row>
    <row r="82" spans="1:12" ht="60">
      <c r="A82" s="50"/>
      <c r="B82" s="39">
        <v>25291700</v>
      </c>
      <c r="C82" s="51" t="s">
        <v>121</v>
      </c>
      <c r="D82" s="39" t="s">
        <v>95</v>
      </c>
      <c r="E82" s="40">
        <v>1</v>
      </c>
      <c r="F82" s="38" t="s">
        <v>72</v>
      </c>
      <c r="G82" s="38" t="s">
        <v>85</v>
      </c>
      <c r="H82" s="41">
        <v>35243797</v>
      </c>
      <c r="I82" s="41">
        <v>35243797</v>
      </c>
      <c r="J82" s="38" t="s">
        <v>42</v>
      </c>
      <c r="K82" s="38" t="s">
        <v>43</v>
      </c>
      <c r="L82" s="38" t="s">
        <v>221</v>
      </c>
    </row>
    <row r="83" spans="1:12" ht="60">
      <c r="A83" s="50"/>
      <c r="B83" s="39">
        <v>14111507</v>
      </c>
      <c r="C83" s="51" t="s">
        <v>122</v>
      </c>
      <c r="D83" s="39" t="s">
        <v>94</v>
      </c>
      <c r="E83" s="40">
        <v>1</v>
      </c>
      <c r="F83" s="38" t="s">
        <v>72</v>
      </c>
      <c r="G83" s="38" t="s">
        <v>73</v>
      </c>
      <c r="H83" s="41">
        <v>3272500</v>
      </c>
      <c r="I83" s="41">
        <v>3272500</v>
      </c>
      <c r="J83" s="38" t="s">
        <v>42</v>
      </c>
      <c r="K83" s="38" t="s">
        <v>43</v>
      </c>
      <c r="L83" s="38" t="s">
        <v>221</v>
      </c>
    </row>
    <row r="84" spans="1:12" ht="60">
      <c r="A84" s="50"/>
      <c r="B84" s="39">
        <v>80111601</v>
      </c>
      <c r="C84" s="51" t="s">
        <v>123</v>
      </c>
      <c r="D84" s="39" t="s">
        <v>96</v>
      </c>
      <c r="E84" s="40">
        <v>2</v>
      </c>
      <c r="F84" s="38" t="s">
        <v>70</v>
      </c>
      <c r="G84" s="38" t="s">
        <v>73</v>
      </c>
      <c r="H84" s="41">
        <v>17100000</v>
      </c>
      <c r="I84" s="41">
        <v>17100000</v>
      </c>
      <c r="J84" s="38" t="s">
        <v>42</v>
      </c>
      <c r="K84" s="38" t="s">
        <v>43</v>
      </c>
      <c r="L84" s="38" t="s">
        <v>221</v>
      </c>
    </row>
    <row r="85" spans="1:12" ht="60">
      <c r="A85" s="50"/>
      <c r="B85" s="39">
        <v>53000000</v>
      </c>
      <c r="C85" s="51" t="s">
        <v>124</v>
      </c>
      <c r="D85" s="39" t="s">
        <v>97</v>
      </c>
      <c r="E85" s="40">
        <v>3</v>
      </c>
      <c r="F85" s="38" t="s">
        <v>56</v>
      </c>
      <c r="G85" s="38" t="s">
        <v>73</v>
      </c>
      <c r="H85" s="41">
        <v>65000000</v>
      </c>
      <c r="I85" s="41">
        <v>65000000</v>
      </c>
      <c r="J85" s="38" t="s">
        <v>42</v>
      </c>
      <c r="K85" s="38" t="s">
        <v>43</v>
      </c>
      <c r="L85" s="38" t="s">
        <v>221</v>
      </c>
    </row>
    <row r="86" spans="1:12" ht="60">
      <c r="A86" s="50"/>
      <c r="B86" s="39">
        <v>86101702</v>
      </c>
      <c r="C86" s="51" t="s">
        <v>125</v>
      </c>
      <c r="D86" s="39" t="s">
        <v>97</v>
      </c>
      <c r="E86" s="40">
        <v>1</v>
      </c>
      <c r="F86" s="38" t="s">
        <v>56</v>
      </c>
      <c r="G86" s="38" t="s">
        <v>79</v>
      </c>
      <c r="H86" s="41">
        <v>30720887.65</v>
      </c>
      <c r="I86" s="41">
        <v>30720887.65</v>
      </c>
      <c r="J86" s="38" t="s">
        <v>42</v>
      </c>
      <c r="K86" s="38" t="s">
        <v>43</v>
      </c>
      <c r="L86" s="38" t="s">
        <v>221</v>
      </c>
    </row>
    <row r="87" spans="1:12" ht="60">
      <c r="A87" s="50"/>
      <c r="B87" s="39">
        <v>80111601</v>
      </c>
      <c r="C87" s="51" t="s">
        <v>126</v>
      </c>
      <c r="D87" s="39" t="s">
        <v>37</v>
      </c>
      <c r="E87" s="40">
        <v>11</v>
      </c>
      <c r="F87" s="38" t="s">
        <v>70</v>
      </c>
      <c r="G87" s="38" t="s">
        <v>79</v>
      </c>
      <c r="H87" s="41">
        <v>11000000</v>
      </c>
      <c r="I87" s="41">
        <v>11000000</v>
      </c>
      <c r="J87" s="38" t="s">
        <v>42</v>
      </c>
      <c r="K87" s="38" t="s">
        <v>43</v>
      </c>
      <c r="L87" s="38" t="s">
        <v>221</v>
      </c>
    </row>
    <row r="88" spans="1:12" ht="60">
      <c r="A88" s="50"/>
      <c r="B88" s="39">
        <v>46000000</v>
      </c>
      <c r="C88" s="51" t="s">
        <v>127</v>
      </c>
      <c r="D88" s="39" t="s">
        <v>37</v>
      </c>
      <c r="E88" s="40">
        <v>1</v>
      </c>
      <c r="F88" s="38" t="s">
        <v>72</v>
      </c>
      <c r="G88" s="38" t="s">
        <v>79</v>
      </c>
      <c r="H88" s="41">
        <v>7000000</v>
      </c>
      <c r="I88" s="41">
        <v>7000000</v>
      </c>
      <c r="J88" s="38" t="s">
        <v>42</v>
      </c>
      <c r="K88" s="38" t="s">
        <v>43</v>
      </c>
      <c r="L88" s="38" t="s">
        <v>221</v>
      </c>
    </row>
    <row r="89" spans="1:12" ht="60">
      <c r="A89" s="59"/>
      <c r="B89" s="39">
        <v>80111601</v>
      </c>
      <c r="C89" s="51" t="s">
        <v>333</v>
      </c>
      <c r="D89" s="39" t="s">
        <v>36</v>
      </c>
      <c r="E89" s="40">
        <v>11</v>
      </c>
      <c r="F89" s="38" t="s">
        <v>70</v>
      </c>
      <c r="G89" s="38" t="s">
        <v>69</v>
      </c>
      <c r="H89" s="41">
        <v>27500000</v>
      </c>
      <c r="I89" s="41">
        <v>27500000</v>
      </c>
      <c r="J89" s="38" t="s">
        <v>42</v>
      </c>
      <c r="K89" s="38" t="s">
        <v>43</v>
      </c>
      <c r="L89" s="38" t="s">
        <v>221</v>
      </c>
    </row>
    <row r="90" spans="1:12" ht="60">
      <c r="A90" s="50"/>
      <c r="B90" s="37">
        <v>80111701</v>
      </c>
      <c r="C90" s="52" t="s">
        <v>296</v>
      </c>
      <c r="D90" s="39" t="s">
        <v>36</v>
      </c>
      <c r="E90" s="40">
        <v>5</v>
      </c>
      <c r="F90" s="38" t="s">
        <v>70</v>
      </c>
      <c r="G90" s="38" t="s">
        <v>69</v>
      </c>
      <c r="H90" s="41">
        <v>10000000</v>
      </c>
      <c r="I90" s="41">
        <v>10000000</v>
      </c>
      <c r="J90" s="38" t="s">
        <v>99</v>
      </c>
      <c r="K90" s="38" t="s">
        <v>88</v>
      </c>
      <c r="L90" s="38" t="s">
        <v>222</v>
      </c>
    </row>
    <row r="91" spans="1:12" ht="60">
      <c r="A91" s="50"/>
      <c r="B91" s="37">
        <v>80111601</v>
      </c>
      <c r="C91" s="51" t="s">
        <v>199</v>
      </c>
      <c r="D91" s="39" t="s">
        <v>36</v>
      </c>
      <c r="E91" s="40">
        <v>12</v>
      </c>
      <c r="F91" s="38" t="s">
        <v>70</v>
      </c>
      <c r="G91" s="38" t="s">
        <v>69</v>
      </c>
      <c r="H91" s="41">
        <v>19200000</v>
      </c>
      <c r="I91" s="41">
        <v>19200000</v>
      </c>
      <c r="J91" s="38" t="s">
        <v>42</v>
      </c>
      <c r="K91" s="38" t="s">
        <v>43</v>
      </c>
      <c r="L91" s="38" t="s">
        <v>222</v>
      </c>
    </row>
    <row r="92" spans="1:12" ht="60">
      <c r="A92" s="50"/>
      <c r="B92" s="37">
        <v>80111701</v>
      </c>
      <c r="C92" s="83" t="s">
        <v>129</v>
      </c>
      <c r="D92" s="39" t="s">
        <v>36</v>
      </c>
      <c r="E92" s="40">
        <v>6</v>
      </c>
      <c r="F92" s="38" t="s">
        <v>70</v>
      </c>
      <c r="G92" s="38" t="s">
        <v>69</v>
      </c>
      <c r="H92" s="41">
        <v>55000000</v>
      </c>
      <c r="I92" s="41">
        <v>55000000</v>
      </c>
      <c r="J92" s="38" t="s">
        <v>42</v>
      </c>
      <c r="K92" s="38" t="s">
        <v>43</v>
      </c>
      <c r="L92" s="38" t="s">
        <v>222</v>
      </c>
    </row>
    <row r="93" spans="1:12" ht="60">
      <c r="A93" s="50"/>
      <c r="B93" s="37">
        <v>80111701</v>
      </c>
      <c r="C93" s="83" t="s">
        <v>297</v>
      </c>
      <c r="D93" s="39" t="s">
        <v>36</v>
      </c>
      <c r="E93" s="40">
        <v>6</v>
      </c>
      <c r="F93" s="38" t="s">
        <v>70</v>
      </c>
      <c r="G93" s="38" t="s">
        <v>69</v>
      </c>
      <c r="H93" s="41">
        <v>35000000</v>
      </c>
      <c r="I93" s="41">
        <v>35000000</v>
      </c>
      <c r="J93" s="38" t="s">
        <v>99</v>
      </c>
      <c r="K93" s="38" t="s">
        <v>88</v>
      </c>
      <c r="L93" s="38" t="s">
        <v>222</v>
      </c>
    </row>
    <row r="94" spans="1:12" ht="60">
      <c r="A94" s="50"/>
      <c r="B94" s="37">
        <v>80111701</v>
      </c>
      <c r="C94" s="83" t="s">
        <v>213</v>
      </c>
      <c r="D94" s="39" t="s">
        <v>36</v>
      </c>
      <c r="E94" s="40">
        <v>12</v>
      </c>
      <c r="F94" s="38" t="s">
        <v>70</v>
      </c>
      <c r="G94" s="38" t="s">
        <v>69</v>
      </c>
      <c r="H94" s="41">
        <v>66000000</v>
      </c>
      <c r="I94" s="41">
        <v>66000000</v>
      </c>
      <c r="J94" s="38" t="s">
        <v>42</v>
      </c>
      <c r="K94" s="38" t="s">
        <v>43</v>
      </c>
      <c r="L94" s="38" t="s">
        <v>222</v>
      </c>
    </row>
    <row r="95" spans="1:12" ht="57.75" customHeight="1">
      <c r="A95" s="50"/>
      <c r="B95" s="37">
        <v>80111701</v>
      </c>
      <c r="C95" s="83" t="s">
        <v>298</v>
      </c>
      <c r="D95" s="39" t="s">
        <v>36</v>
      </c>
      <c r="E95" s="40">
        <v>12</v>
      </c>
      <c r="F95" s="38" t="s">
        <v>70</v>
      </c>
      <c r="G95" s="38" t="s">
        <v>73</v>
      </c>
      <c r="H95" s="41">
        <v>35000000</v>
      </c>
      <c r="I95" s="41">
        <v>35000000</v>
      </c>
      <c r="J95" s="38" t="s">
        <v>99</v>
      </c>
      <c r="K95" s="38" t="s">
        <v>88</v>
      </c>
      <c r="L95" s="38" t="s">
        <v>222</v>
      </c>
    </row>
    <row r="96" spans="1:12" ht="60">
      <c r="A96" s="50"/>
      <c r="B96" s="37">
        <v>80111601</v>
      </c>
      <c r="C96" s="83" t="s">
        <v>227</v>
      </c>
      <c r="D96" s="39" t="s">
        <v>36</v>
      </c>
      <c r="E96" s="40">
        <v>12</v>
      </c>
      <c r="F96" s="38" t="s">
        <v>70</v>
      </c>
      <c r="G96" s="38" t="s">
        <v>69</v>
      </c>
      <c r="H96" s="41">
        <v>23359375</v>
      </c>
      <c r="I96" s="41">
        <v>23359375</v>
      </c>
      <c r="J96" s="38" t="s">
        <v>42</v>
      </c>
      <c r="K96" s="38" t="s">
        <v>43</v>
      </c>
      <c r="L96" s="38" t="s">
        <v>222</v>
      </c>
    </row>
    <row r="97" spans="1:12" ht="60">
      <c r="A97" s="50"/>
      <c r="B97" s="37">
        <v>80111601</v>
      </c>
      <c r="C97" s="83" t="s">
        <v>331</v>
      </c>
      <c r="D97" s="39" t="s">
        <v>36</v>
      </c>
      <c r="E97" s="40">
        <v>5</v>
      </c>
      <c r="F97" s="38" t="s">
        <v>70</v>
      </c>
      <c r="G97" s="38" t="s">
        <v>73</v>
      </c>
      <c r="H97" s="41">
        <v>11200000</v>
      </c>
      <c r="I97" s="41">
        <v>11200000</v>
      </c>
      <c r="J97" s="38" t="s">
        <v>99</v>
      </c>
      <c r="K97" s="38" t="s">
        <v>43</v>
      </c>
      <c r="L97" s="38" t="s">
        <v>222</v>
      </c>
    </row>
    <row r="98" spans="1:12" ht="60">
      <c r="A98" s="50"/>
      <c r="B98" s="37">
        <v>80111601</v>
      </c>
      <c r="C98" s="83" t="s">
        <v>303</v>
      </c>
      <c r="D98" s="39" t="s">
        <v>36</v>
      </c>
      <c r="E98" s="40">
        <v>5</v>
      </c>
      <c r="F98" s="38" t="s">
        <v>70</v>
      </c>
      <c r="G98" s="38" t="s">
        <v>69</v>
      </c>
      <c r="H98" s="41">
        <v>17500000</v>
      </c>
      <c r="I98" s="41">
        <v>19200000</v>
      </c>
      <c r="J98" s="38" t="s">
        <v>42</v>
      </c>
      <c r="K98" s="38" t="s">
        <v>43</v>
      </c>
      <c r="L98" s="38" t="s">
        <v>222</v>
      </c>
    </row>
    <row r="99" spans="1:12" ht="60">
      <c r="A99" s="50"/>
      <c r="B99" s="37">
        <v>80111601</v>
      </c>
      <c r="C99" s="83" t="s">
        <v>304</v>
      </c>
      <c r="D99" s="39" t="s">
        <v>36</v>
      </c>
      <c r="E99" s="40">
        <v>11</v>
      </c>
      <c r="F99" s="38" t="s">
        <v>70</v>
      </c>
      <c r="G99" s="38" t="s">
        <v>69</v>
      </c>
      <c r="H99" s="41">
        <v>38500000</v>
      </c>
      <c r="I99" s="41">
        <v>38500000</v>
      </c>
      <c r="J99" s="38" t="s">
        <v>42</v>
      </c>
      <c r="K99" s="38" t="s">
        <v>43</v>
      </c>
      <c r="L99" s="38" t="s">
        <v>222</v>
      </c>
    </row>
    <row r="100" spans="1:12" ht="72.75" customHeight="1">
      <c r="A100" s="50"/>
      <c r="B100" s="37">
        <v>80111601</v>
      </c>
      <c r="C100" s="83" t="s">
        <v>200</v>
      </c>
      <c r="D100" s="39" t="s">
        <v>36</v>
      </c>
      <c r="E100" s="40">
        <v>12</v>
      </c>
      <c r="F100" s="38" t="s">
        <v>70</v>
      </c>
      <c r="G100" s="38" t="s">
        <v>69</v>
      </c>
      <c r="H100" s="41">
        <v>18000000</v>
      </c>
      <c r="I100" s="41">
        <v>18000000</v>
      </c>
      <c r="J100" s="38" t="s">
        <v>42</v>
      </c>
      <c r="K100" s="38" t="s">
        <v>43</v>
      </c>
      <c r="L100" s="38" t="s">
        <v>223</v>
      </c>
    </row>
    <row r="101" spans="1:12" ht="62.25" customHeight="1">
      <c r="A101" s="50"/>
      <c r="B101" s="37">
        <v>84131601</v>
      </c>
      <c r="C101" s="84" t="s">
        <v>328</v>
      </c>
      <c r="D101" s="39" t="s">
        <v>37</v>
      </c>
      <c r="E101" s="40">
        <v>12</v>
      </c>
      <c r="F101" s="38" t="s">
        <v>72</v>
      </c>
      <c r="G101" s="38" t="s">
        <v>79</v>
      </c>
      <c r="H101" s="41">
        <v>22923377</v>
      </c>
      <c r="I101" s="41">
        <v>22923377</v>
      </c>
      <c r="J101" s="38" t="s">
        <v>42</v>
      </c>
      <c r="K101" s="38" t="s">
        <v>43</v>
      </c>
      <c r="L101" s="38" t="s">
        <v>223</v>
      </c>
    </row>
    <row r="102" spans="1:12" ht="60">
      <c r="A102" s="50"/>
      <c r="B102" s="37">
        <v>84131601</v>
      </c>
      <c r="C102" s="84" t="s">
        <v>329</v>
      </c>
      <c r="D102" s="39" t="s">
        <v>38</v>
      </c>
      <c r="E102" s="40">
        <v>12</v>
      </c>
      <c r="F102" s="38" t="s">
        <v>56</v>
      </c>
      <c r="G102" s="38" t="s">
        <v>79</v>
      </c>
      <c r="H102" s="41">
        <v>77039950</v>
      </c>
      <c r="I102" s="41">
        <v>77039950</v>
      </c>
      <c r="J102" s="38"/>
      <c r="K102" s="38" t="s">
        <v>43</v>
      </c>
      <c r="L102" s="38" t="s">
        <v>223</v>
      </c>
    </row>
    <row r="103" spans="1:12" ht="77.25" customHeight="1">
      <c r="A103" s="50"/>
      <c r="B103" s="37" t="s">
        <v>171</v>
      </c>
      <c r="C103" s="52" t="s">
        <v>167</v>
      </c>
      <c r="D103" s="39" t="s">
        <v>37</v>
      </c>
      <c r="E103" s="40">
        <v>11</v>
      </c>
      <c r="F103" s="38" t="s">
        <v>72</v>
      </c>
      <c r="G103" s="38" t="s">
        <v>85</v>
      </c>
      <c r="H103" s="41">
        <v>30600000</v>
      </c>
      <c r="I103" s="41">
        <v>30600000</v>
      </c>
      <c r="J103" s="38" t="s">
        <v>42</v>
      </c>
      <c r="K103" s="38" t="s">
        <v>43</v>
      </c>
      <c r="L103" s="38" t="s">
        <v>223</v>
      </c>
    </row>
    <row r="104" spans="1:12" ht="75.75" customHeight="1">
      <c r="A104" s="50"/>
      <c r="B104" s="37">
        <v>15101505</v>
      </c>
      <c r="C104" s="52" t="s">
        <v>330</v>
      </c>
      <c r="D104" s="39" t="s">
        <v>37</v>
      </c>
      <c r="E104" s="40">
        <v>11</v>
      </c>
      <c r="F104" s="38" t="s">
        <v>56</v>
      </c>
      <c r="G104" s="38" t="s">
        <v>85</v>
      </c>
      <c r="H104" s="41">
        <v>36400000</v>
      </c>
      <c r="I104" s="41">
        <v>36400000</v>
      </c>
      <c r="J104" s="38" t="s">
        <v>99</v>
      </c>
      <c r="K104" s="38" t="s">
        <v>89</v>
      </c>
      <c r="L104" s="38" t="s">
        <v>223</v>
      </c>
    </row>
    <row r="105" spans="1:12" ht="60">
      <c r="A105" s="50"/>
      <c r="B105" s="37">
        <v>15101505</v>
      </c>
      <c r="C105" s="52" t="s">
        <v>168</v>
      </c>
      <c r="D105" s="39" t="s">
        <v>37</v>
      </c>
      <c r="E105" s="40">
        <v>2</v>
      </c>
      <c r="F105" s="38" t="s">
        <v>72</v>
      </c>
      <c r="G105" s="38" t="s">
        <v>85</v>
      </c>
      <c r="H105" s="41">
        <v>25000000</v>
      </c>
      <c r="I105" s="41">
        <v>25000000</v>
      </c>
      <c r="J105" s="38" t="s">
        <v>99</v>
      </c>
      <c r="K105" s="38" t="s">
        <v>88</v>
      </c>
      <c r="L105" s="38" t="s">
        <v>223</v>
      </c>
    </row>
    <row r="106" spans="1:12" ht="60">
      <c r="A106" s="50"/>
      <c r="B106" s="37">
        <v>14111507</v>
      </c>
      <c r="C106" s="52" t="s">
        <v>169</v>
      </c>
      <c r="D106" s="39" t="s">
        <v>94</v>
      </c>
      <c r="E106" s="40">
        <v>1</v>
      </c>
      <c r="F106" s="38" t="s">
        <v>72</v>
      </c>
      <c r="G106" s="38" t="s">
        <v>69</v>
      </c>
      <c r="H106" s="41">
        <v>32000000</v>
      </c>
      <c r="I106" s="41">
        <v>32000000</v>
      </c>
      <c r="J106" s="38" t="s">
        <v>42</v>
      </c>
      <c r="K106" s="38" t="s">
        <v>43</v>
      </c>
      <c r="L106" s="38" t="s">
        <v>223</v>
      </c>
    </row>
    <row r="107" spans="1:12" ht="60">
      <c r="A107" s="50"/>
      <c r="B107" s="37">
        <v>44120000</v>
      </c>
      <c r="C107" s="52" t="s">
        <v>327</v>
      </c>
      <c r="D107" s="39" t="s">
        <v>37</v>
      </c>
      <c r="E107" s="40">
        <v>1</v>
      </c>
      <c r="F107" s="38" t="s">
        <v>72</v>
      </c>
      <c r="G107" s="38" t="s">
        <v>85</v>
      </c>
      <c r="H107" s="41">
        <v>36400000</v>
      </c>
      <c r="I107" s="41">
        <v>36400000</v>
      </c>
      <c r="J107" s="38" t="s">
        <v>99</v>
      </c>
      <c r="K107" s="38" t="s">
        <v>88</v>
      </c>
      <c r="L107" s="38" t="s">
        <v>223</v>
      </c>
    </row>
    <row r="108" spans="1:12" ht="64.5" customHeight="1">
      <c r="A108" s="50"/>
      <c r="B108" s="37">
        <v>78181507</v>
      </c>
      <c r="C108" s="52" t="s">
        <v>170</v>
      </c>
      <c r="D108" s="39" t="s">
        <v>37</v>
      </c>
      <c r="E108" s="40">
        <v>11</v>
      </c>
      <c r="F108" s="38" t="s">
        <v>56</v>
      </c>
      <c r="G108" s="38" t="s">
        <v>85</v>
      </c>
      <c r="H108" s="41">
        <v>150000000</v>
      </c>
      <c r="I108" s="41">
        <v>50000000</v>
      </c>
      <c r="J108" s="38" t="s">
        <v>99</v>
      </c>
      <c r="K108" s="38" t="s">
        <v>88</v>
      </c>
      <c r="L108" s="38" t="s">
        <v>223</v>
      </c>
    </row>
    <row r="109" spans="1:12" ht="53.25" customHeight="1">
      <c r="A109" s="50"/>
      <c r="B109" s="37">
        <v>44120000</v>
      </c>
      <c r="C109" s="52" t="s">
        <v>326</v>
      </c>
      <c r="D109" s="39" t="s">
        <v>38</v>
      </c>
      <c r="E109" s="40">
        <v>1</v>
      </c>
      <c r="F109" s="38" t="s">
        <v>72</v>
      </c>
      <c r="G109" s="38" t="s">
        <v>85</v>
      </c>
      <c r="H109" s="41">
        <v>13000000</v>
      </c>
      <c r="I109" s="41">
        <v>13000000</v>
      </c>
      <c r="J109" s="38" t="s">
        <v>42</v>
      </c>
      <c r="K109" s="38" t="s">
        <v>43</v>
      </c>
      <c r="L109" s="38" t="s">
        <v>223</v>
      </c>
    </row>
    <row r="110" spans="1:12" ht="66.75" customHeight="1">
      <c r="A110" s="50"/>
      <c r="B110" s="37">
        <v>84131601</v>
      </c>
      <c r="C110" s="52" t="s">
        <v>188</v>
      </c>
      <c r="D110" s="39" t="s">
        <v>36</v>
      </c>
      <c r="E110" s="40">
        <v>12</v>
      </c>
      <c r="F110" s="38" t="s">
        <v>72</v>
      </c>
      <c r="G110" s="38" t="s">
        <v>69</v>
      </c>
      <c r="H110" s="41">
        <v>5000000</v>
      </c>
      <c r="I110" s="41">
        <v>5000000</v>
      </c>
      <c r="J110" s="38" t="s">
        <v>42</v>
      </c>
      <c r="K110" s="38" t="s">
        <v>43</v>
      </c>
      <c r="L110" s="38" t="s">
        <v>223</v>
      </c>
    </row>
    <row r="111" spans="1:12" ht="75">
      <c r="A111" s="57"/>
      <c r="B111" s="37">
        <v>15101505</v>
      </c>
      <c r="C111" s="52" t="s">
        <v>330</v>
      </c>
      <c r="D111" s="39" t="s">
        <v>37</v>
      </c>
      <c r="E111" s="40">
        <v>11</v>
      </c>
      <c r="F111" s="38" t="s">
        <v>56</v>
      </c>
      <c r="G111" s="38" t="s">
        <v>85</v>
      </c>
      <c r="H111" s="41">
        <v>103600000</v>
      </c>
      <c r="I111" s="41">
        <v>103600000</v>
      </c>
      <c r="J111" s="38" t="s">
        <v>42</v>
      </c>
      <c r="K111" s="38" t="s">
        <v>43</v>
      </c>
      <c r="L111" s="38" t="s">
        <v>223</v>
      </c>
    </row>
    <row r="112" spans="1:12" ht="75">
      <c r="A112" s="50"/>
      <c r="B112" s="37">
        <v>80111600</v>
      </c>
      <c r="C112" s="85" t="s">
        <v>231</v>
      </c>
      <c r="D112" s="37" t="s">
        <v>232</v>
      </c>
      <c r="E112" s="37" t="s">
        <v>233</v>
      </c>
      <c r="F112" s="37" t="s">
        <v>234</v>
      </c>
      <c r="G112" s="37" t="s">
        <v>235</v>
      </c>
      <c r="H112" s="41">
        <v>14400000</v>
      </c>
      <c r="I112" s="41">
        <v>14400000</v>
      </c>
      <c r="J112" s="37" t="s">
        <v>236</v>
      </c>
      <c r="K112" s="37" t="s">
        <v>236</v>
      </c>
      <c r="L112" s="86" t="s">
        <v>237</v>
      </c>
    </row>
    <row r="113" spans="1:12" ht="75">
      <c r="A113" s="50"/>
      <c r="B113" s="37">
        <v>80111600</v>
      </c>
      <c r="C113" s="87" t="s">
        <v>238</v>
      </c>
      <c r="D113" s="37" t="s">
        <v>239</v>
      </c>
      <c r="E113" s="37" t="s">
        <v>240</v>
      </c>
      <c r="F113" s="37" t="s">
        <v>234</v>
      </c>
      <c r="G113" s="37" t="s">
        <v>235</v>
      </c>
      <c r="H113" s="41">
        <v>9500000</v>
      </c>
      <c r="I113" s="41">
        <v>9500000</v>
      </c>
      <c r="J113" s="37" t="s">
        <v>236</v>
      </c>
      <c r="K113" s="37" t="s">
        <v>236</v>
      </c>
      <c r="L113" s="86" t="s">
        <v>237</v>
      </c>
    </row>
    <row r="114" spans="1:12" ht="75">
      <c r="A114" s="50"/>
      <c r="B114" s="37">
        <v>80111600</v>
      </c>
      <c r="C114" s="87" t="s">
        <v>241</v>
      </c>
      <c r="D114" s="37" t="s">
        <v>239</v>
      </c>
      <c r="E114" s="37" t="s">
        <v>233</v>
      </c>
      <c r="F114" s="37" t="s">
        <v>234</v>
      </c>
      <c r="G114" s="37" t="s">
        <v>235</v>
      </c>
      <c r="H114" s="41">
        <v>14400000</v>
      </c>
      <c r="I114" s="41">
        <v>14400000</v>
      </c>
      <c r="J114" s="37" t="s">
        <v>236</v>
      </c>
      <c r="K114" s="37" t="s">
        <v>236</v>
      </c>
      <c r="L114" s="86" t="s">
        <v>237</v>
      </c>
    </row>
    <row r="115" spans="1:12" ht="75">
      <c r="A115" s="50"/>
      <c r="B115" s="37">
        <v>80111600</v>
      </c>
      <c r="C115" s="87" t="s">
        <v>242</v>
      </c>
      <c r="D115" s="37" t="s">
        <v>239</v>
      </c>
      <c r="E115" s="37" t="s">
        <v>233</v>
      </c>
      <c r="F115" s="37" t="s">
        <v>234</v>
      </c>
      <c r="G115" s="37" t="s">
        <v>243</v>
      </c>
      <c r="H115" s="41">
        <v>11400000</v>
      </c>
      <c r="I115" s="41">
        <v>11400000</v>
      </c>
      <c r="J115" s="37" t="s">
        <v>236</v>
      </c>
      <c r="K115" s="37" t="s">
        <v>236</v>
      </c>
      <c r="L115" s="86" t="s">
        <v>237</v>
      </c>
    </row>
    <row r="116" spans="1:12" ht="75">
      <c r="A116" s="50"/>
      <c r="B116" s="37">
        <v>80111600</v>
      </c>
      <c r="C116" s="88" t="s">
        <v>244</v>
      </c>
      <c r="D116" s="37" t="s">
        <v>239</v>
      </c>
      <c r="E116" s="37" t="s">
        <v>245</v>
      </c>
      <c r="F116" s="37" t="s">
        <v>234</v>
      </c>
      <c r="G116" s="37" t="s">
        <v>243</v>
      </c>
      <c r="H116" s="41">
        <v>14000000</v>
      </c>
      <c r="I116" s="41">
        <v>14000000</v>
      </c>
      <c r="J116" s="37" t="s">
        <v>236</v>
      </c>
      <c r="K116" s="37" t="s">
        <v>236</v>
      </c>
      <c r="L116" s="86" t="s">
        <v>237</v>
      </c>
    </row>
    <row r="117" spans="1:12" ht="75">
      <c r="A117" s="50"/>
      <c r="B117" s="37">
        <v>80111600</v>
      </c>
      <c r="C117" s="87" t="s">
        <v>246</v>
      </c>
      <c r="D117" s="37" t="s">
        <v>239</v>
      </c>
      <c r="E117" s="37" t="s">
        <v>245</v>
      </c>
      <c r="F117" s="37" t="s">
        <v>234</v>
      </c>
      <c r="G117" s="37" t="s">
        <v>243</v>
      </c>
      <c r="H117" s="41">
        <v>14300000</v>
      </c>
      <c r="I117" s="41">
        <v>14300000</v>
      </c>
      <c r="J117" s="37" t="s">
        <v>236</v>
      </c>
      <c r="K117" s="37" t="s">
        <v>236</v>
      </c>
      <c r="L117" s="86" t="s">
        <v>237</v>
      </c>
    </row>
    <row r="118" spans="1:12" ht="75">
      <c r="A118" s="50"/>
      <c r="B118" s="37">
        <v>80111600</v>
      </c>
      <c r="C118" s="89" t="s">
        <v>247</v>
      </c>
      <c r="D118" s="37" t="s">
        <v>239</v>
      </c>
      <c r="E118" s="37">
        <v>12</v>
      </c>
      <c r="F118" s="37" t="s">
        <v>234</v>
      </c>
      <c r="G118" s="37" t="s">
        <v>243</v>
      </c>
      <c r="H118" s="41">
        <v>26400000</v>
      </c>
      <c r="I118" s="41">
        <v>26400000</v>
      </c>
      <c r="J118" s="37" t="s">
        <v>236</v>
      </c>
      <c r="K118" s="37" t="s">
        <v>236</v>
      </c>
      <c r="L118" s="86" t="s">
        <v>237</v>
      </c>
    </row>
    <row r="119" spans="1:12" ht="71.25" customHeight="1">
      <c r="A119" s="50"/>
      <c r="B119" s="37">
        <v>80111600</v>
      </c>
      <c r="C119" s="87" t="s">
        <v>248</v>
      </c>
      <c r="D119" s="37" t="s">
        <v>239</v>
      </c>
      <c r="E119" s="37" t="s">
        <v>233</v>
      </c>
      <c r="F119" s="37" t="s">
        <v>234</v>
      </c>
      <c r="G119" s="37" t="s">
        <v>235</v>
      </c>
      <c r="H119" s="41">
        <v>19200000</v>
      </c>
      <c r="I119" s="41">
        <v>19200000</v>
      </c>
      <c r="J119" s="37" t="s">
        <v>236</v>
      </c>
      <c r="K119" s="37" t="s">
        <v>236</v>
      </c>
      <c r="L119" s="86" t="s">
        <v>237</v>
      </c>
    </row>
    <row r="120" spans="1:12" ht="75">
      <c r="A120" s="50"/>
      <c r="B120" s="37">
        <v>80100000</v>
      </c>
      <c r="C120" s="87" t="s">
        <v>249</v>
      </c>
      <c r="D120" s="37" t="s">
        <v>239</v>
      </c>
      <c r="E120" s="37" t="s">
        <v>240</v>
      </c>
      <c r="F120" s="37" t="s">
        <v>234</v>
      </c>
      <c r="G120" s="37" t="s">
        <v>243</v>
      </c>
      <c r="H120" s="41">
        <v>25000000</v>
      </c>
      <c r="I120" s="41">
        <v>25000000</v>
      </c>
      <c r="J120" s="37" t="s">
        <v>236</v>
      </c>
      <c r="K120" s="37" t="s">
        <v>236</v>
      </c>
      <c r="L120" s="86" t="s">
        <v>237</v>
      </c>
    </row>
    <row r="121" spans="1:12" ht="75">
      <c r="A121" s="50"/>
      <c r="B121" s="37">
        <v>80111600</v>
      </c>
      <c r="C121" s="87" t="s">
        <v>250</v>
      </c>
      <c r="D121" s="37" t="s">
        <v>239</v>
      </c>
      <c r="E121" s="37" t="s">
        <v>233</v>
      </c>
      <c r="F121" s="37" t="s">
        <v>234</v>
      </c>
      <c r="G121" s="37" t="s">
        <v>235</v>
      </c>
      <c r="H121" s="41">
        <v>11400000</v>
      </c>
      <c r="I121" s="41">
        <v>11400000</v>
      </c>
      <c r="J121" s="37" t="s">
        <v>236</v>
      </c>
      <c r="K121" s="37" t="s">
        <v>236</v>
      </c>
      <c r="L121" s="86" t="s">
        <v>237</v>
      </c>
    </row>
    <row r="122" spans="1:12" ht="75">
      <c r="A122" s="50"/>
      <c r="B122" s="37">
        <v>80111600</v>
      </c>
      <c r="C122" s="87" t="s">
        <v>251</v>
      </c>
      <c r="D122" s="37" t="s">
        <v>239</v>
      </c>
      <c r="E122" s="37" t="s">
        <v>233</v>
      </c>
      <c r="F122" s="37" t="s">
        <v>234</v>
      </c>
      <c r="G122" s="37" t="s">
        <v>235</v>
      </c>
      <c r="H122" s="41">
        <v>14400000</v>
      </c>
      <c r="I122" s="41">
        <v>14400000</v>
      </c>
      <c r="J122" s="37" t="s">
        <v>236</v>
      </c>
      <c r="K122" s="37" t="s">
        <v>236</v>
      </c>
      <c r="L122" s="86" t="s">
        <v>237</v>
      </c>
    </row>
    <row r="123" spans="1:12" ht="75">
      <c r="A123" s="50"/>
      <c r="B123" s="37">
        <v>80111600</v>
      </c>
      <c r="C123" s="87" t="s">
        <v>252</v>
      </c>
      <c r="D123" s="37" t="s">
        <v>239</v>
      </c>
      <c r="E123" s="37" t="s">
        <v>240</v>
      </c>
      <c r="F123" s="37" t="s">
        <v>234</v>
      </c>
      <c r="G123" s="37" t="s">
        <v>243</v>
      </c>
      <c r="H123" s="41">
        <v>10800000</v>
      </c>
      <c r="I123" s="41">
        <v>10800000</v>
      </c>
      <c r="J123" s="37" t="s">
        <v>236</v>
      </c>
      <c r="K123" s="37" t="s">
        <v>236</v>
      </c>
      <c r="L123" s="86" t="s">
        <v>237</v>
      </c>
    </row>
    <row r="124" spans="1:12" ht="75">
      <c r="A124" s="50"/>
      <c r="B124" s="37">
        <v>80100000</v>
      </c>
      <c r="C124" s="87" t="s">
        <v>253</v>
      </c>
      <c r="D124" s="37" t="s">
        <v>239</v>
      </c>
      <c r="E124" s="37" t="s">
        <v>245</v>
      </c>
      <c r="F124" s="37" t="s">
        <v>254</v>
      </c>
      <c r="G124" s="37" t="s">
        <v>243</v>
      </c>
      <c r="H124" s="41">
        <v>11400000</v>
      </c>
      <c r="I124" s="41">
        <v>11400000</v>
      </c>
      <c r="J124" s="37" t="s">
        <v>99</v>
      </c>
      <c r="K124" s="37" t="s">
        <v>88</v>
      </c>
      <c r="L124" s="86" t="s">
        <v>237</v>
      </c>
    </row>
    <row r="125" spans="1:12" ht="75">
      <c r="A125" s="50"/>
      <c r="B125" s="37">
        <v>85101600</v>
      </c>
      <c r="C125" s="88" t="s">
        <v>255</v>
      </c>
      <c r="D125" s="37" t="s">
        <v>239</v>
      </c>
      <c r="E125" s="37" t="s">
        <v>256</v>
      </c>
      <c r="F125" s="37" t="s">
        <v>257</v>
      </c>
      <c r="G125" s="37" t="s">
        <v>258</v>
      </c>
      <c r="H125" s="41">
        <v>360000000</v>
      </c>
      <c r="I125" s="41">
        <v>360000000</v>
      </c>
      <c r="J125" s="37" t="s">
        <v>236</v>
      </c>
      <c r="K125" s="37" t="s">
        <v>236</v>
      </c>
      <c r="L125" s="86" t="s">
        <v>237</v>
      </c>
    </row>
    <row r="126" spans="1:12" ht="75">
      <c r="A126" s="50"/>
      <c r="B126" s="37">
        <v>85101600</v>
      </c>
      <c r="C126" s="88" t="s">
        <v>259</v>
      </c>
      <c r="D126" s="37" t="s">
        <v>239</v>
      </c>
      <c r="E126" s="37" t="s">
        <v>260</v>
      </c>
      <c r="F126" s="37" t="s">
        <v>254</v>
      </c>
      <c r="G126" s="37" t="s">
        <v>258</v>
      </c>
      <c r="H126" s="41">
        <v>250000000</v>
      </c>
      <c r="I126" s="41">
        <v>250000000</v>
      </c>
      <c r="J126" s="37" t="s">
        <v>236</v>
      </c>
      <c r="K126" s="37" t="s">
        <v>236</v>
      </c>
      <c r="L126" s="86" t="s">
        <v>237</v>
      </c>
    </row>
    <row r="127" spans="1:12" ht="75">
      <c r="A127" s="50"/>
      <c r="B127" s="37">
        <v>85101600</v>
      </c>
      <c r="C127" s="88" t="s">
        <v>261</v>
      </c>
      <c r="D127" s="37" t="s">
        <v>38</v>
      </c>
      <c r="E127" s="37" t="s">
        <v>262</v>
      </c>
      <c r="F127" s="90" t="s">
        <v>263</v>
      </c>
      <c r="G127" s="37" t="s">
        <v>264</v>
      </c>
      <c r="H127" s="41">
        <v>12000000</v>
      </c>
      <c r="I127" s="41">
        <v>12000000</v>
      </c>
      <c r="J127" s="37" t="s">
        <v>236</v>
      </c>
      <c r="K127" s="37" t="s">
        <v>236</v>
      </c>
      <c r="L127" s="86" t="s">
        <v>237</v>
      </c>
    </row>
    <row r="128" spans="1:12" ht="75">
      <c r="A128" s="50"/>
      <c r="B128" s="37">
        <v>93141500</v>
      </c>
      <c r="C128" s="88" t="s">
        <v>265</v>
      </c>
      <c r="D128" s="37" t="s">
        <v>266</v>
      </c>
      <c r="E128" s="37" t="s">
        <v>262</v>
      </c>
      <c r="F128" s="90" t="s">
        <v>263</v>
      </c>
      <c r="G128" s="37" t="s">
        <v>264</v>
      </c>
      <c r="H128" s="41">
        <v>16000000</v>
      </c>
      <c r="I128" s="41">
        <v>16000000</v>
      </c>
      <c r="J128" s="37" t="s">
        <v>236</v>
      </c>
      <c r="K128" s="37" t="s">
        <v>236</v>
      </c>
      <c r="L128" s="86" t="s">
        <v>237</v>
      </c>
    </row>
    <row r="129" spans="1:12" ht="75">
      <c r="A129" s="50"/>
      <c r="B129" s="37">
        <v>93141500</v>
      </c>
      <c r="C129" s="88" t="s">
        <v>267</v>
      </c>
      <c r="D129" s="37" t="s">
        <v>268</v>
      </c>
      <c r="E129" s="37" t="s">
        <v>269</v>
      </c>
      <c r="F129" s="90" t="s">
        <v>263</v>
      </c>
      <c r="G129" s="37" t="s">
        <v>264</v>
      </c>
      <c r="H129" s="41">
        <v>5000000</v>
      </c>
      <c r="I129" s="41">
        <v>5000000</v>
      </c>
      <c r="J129" s="37" t="s">
        <v>236</v>
      </c>
      <c r="K129" s="37" t="s">
        <v>236</v>
      </c>
      <c r="L129" s="86" t="s">
        <v>237</v>
      </c>
    </row>
    <row r="130" spans="1:12" ht="75">
      <c r="A130" s="50"/>
      <c r="B130" s="37">
        <v>93141600</v>
      </c>
      <c r="C130" s="88" t="s">
        <v>130</v>
      </c>
      <c r="D130" s="37" t="s">
        <v>270</v>
      </c>
      <c r="E130" s="37" t="s">
        <v>271</v>
      </c>
      <c r="F130" s="90" t="s">
        <v>234</v>
      </c>
      <c r="G130" s="37" t="s">
        <v>272</v>
      </c>
      <c r="H130" s="41">
        <v>4500000</v>
      </c>
      <c r="I130" s="41">
        <v>4500000</v>
      </c>
      <c r="J130" s="37" t="s">
        <v>236</v>
      </c>
      <c r="K130" s="37" t="s">
        <v>236</v>
      </c>
      <c r="L130" s="86" t="s">
        <v>237</v>
      </c>
    </row>
    <row r="131" spans="1:12" ht="75">
      <c r="A131" s="50"/>
      <c r="B131" s="37">
        <v>93141600</v>
      </c>
      <c r="C131" s="88" t="s">
        <v>273</v>
      </c>
      <c r="D131" s="37" t="s">
        <v>274</v>
      </c>
      <c r="E131" s="37" t="s">
        <v>256</v>
      </c>
      <c r="F131" s="90" t="s">
        <v>234</v>
      </c>
      <c r="G131" s="37" t="s">
        <v>243</v>
      </c>
      <c r="H131" s="41">
        <v>6000000</v>
      </c>
      <c r="I131" s="41">
        <v>6000000</v>
      </c>
      <c r="J131" s="37" t="s">
        <v>236</v>
      </c>
      <c r="K131" s="37" t="s">
        <v>236</v>
      </c>
      <c r="L131" s="86" t="s">
        <v>237</v>
      </c>
    </row>
    <row r="132" spans="1:12" ht="75">
      <c r="A132" s="50"/>
      <c r="B132" s="37">
        <v>93141600</v>
      </c>
      <c r="C132" s="88" t="s">
        <v>131</v>
      </c>
      <c r="D132" s="37" t="s">
        <v>274</v>
      </c>
      <c r="E132" s="37" t="s">
        <v>256</v>
      </c>
      <c r="F132" s="90" t="s">
        <v>234</v>
      </c>
      <c r="G132" s="37" t="s">
        <v>243</v>
      </c>
      <c r="H132" s="41">
        <v>3000000</v>
      </c>
      <c r="I132" s="41">
        <v>3000000</v>
      </c>
      <c r="J132" s="37" t="s">
        <v>236</v>
      </c>
      <c r="K132" s="37" t="s">
        <v>236</v>
      </c>
      <c r="L132" s="86" t="s">
        <v>237</v>
      </c>
    </row>
    <row r="133" spans="1:12" ht="75">
      <c r="A133" s="50"/>
      <c r="B133" s="37">
        <v>93141600</v>
      </c>
      <c r="C133" s="88" t="s">
        <v>275</v>
      </c>
      <c r="D133" s="37" t="s">
        <v>274</v>
      </c>
      <c r="E133" s="37" t="s">
        <v>256</v>
      </c>
      <c r="F133" s="90" t="s">
        <v>234</v>
      </c>
      <c r="G133" s="37" t="s">
        <v>243</v>
      </c>
      <c r="H133" s="41">
        <v>4000000</v>
      </c>
      <c r="I133" s="41">
        <v>4000000</v>
      </c>
      <c r="J133" s="37" t="s">
        <v>236</v>
      </c>
      <c r="K133" s="37" t="s">
        <v>236</v>
      </c>
      <c r="L133" s="86" t="s">
        <v>237</v>
      </c>
    </row>
    <row r="134" spans="1:12" ht="78.75" customHeight="1">
      <c r="A134" s="50"/>
      <c r="B134" s="37">
        <v>93141600</v>
      </c>
      <c r="C134" s="88" t="s">
        <v>132</v>
      </c>
      <c r="D134" s="37" t="s">
        <v>276</v>
      </c>
      <c r="E134" s="37" t="s">
        <v>256</v>
      </c>
      <c r="F134" s="90" t="s">
        <v>263</v>
      </c>
      <c r="G134" s="37" t="s">
        <v>243</v>
      </c>
      <c r="H134" s="41">
        <v>5000000</v>
      </c>
      <c r="I134" s="41">
        <v>5000000</v>
      </c>
      <c r="J134" s="37" t="s">
        <v>236</v>
      </c>
      <c r="K134" s="37" t="s">
        <v>236</v>
      </c>
      <c r="L134" s="86" t="s">
        <v>237</v>
      </c>
    </row>
    <row r="135" spans="1:12" ht="75">
      <c r="A135" s="50"/>
      <c r="B135" s="37">
        <v>93141600</v>
      </c>
      <c r="C135" s="88" t="s">
        <v>277</v>
      </c>
      <c r="D135" s="37" t="s">
        <v>278</v>
      </c>
      <c r="E135" s="37" t="s">
        <v>256</v>
      </c>
      <c r="F135" s="90" t="s">
        <v>263</v>
      </c>
      <c r="G135" s="37" t="s">
        <v>243</v>
      </c>
      <c r="H135" s="41">
        <v>4000000</v>
      </c>
      <c r="I135" s="41">
        <v>4000000</v>
      </c>
      <c r="J135" s="37" t="s">
        <v>236</v>
      </c>
      <c r="K135" s="37" t="s">
        <v>236</v>
      </c>
      <c r="L135" s="86" t="s">
        <v>237</v>
      </c>
    </row>
    <row r="136" spans="1:12" ht="78" customHeight="1">
      <c r="A136" s="50"/>
      <c r="B136" s="37">
        <v>93141600</v>
      </c>
      <c r="C136" s="88" t="s">
        <v>133</v>
      </c>
      <c r="D136" s="37" t="s">
        <v>40</v>
      </c>
      <c r="E136" s="37" t="s">
        <v>269</v>
      </c>
      <c r="F136" s="90" t="s">
        <v>263</v>
      </c>
      <c r="G136" s="37" t="s">
        <v>243</v>
      </c>
      <c r="H136" s="41">
        <v>5000000</v>
      </c>
      <c r="I136" s="41">
        <v>5000000</v>
      </c>
      <c r="J136" s="37" t="s">
        <v>236</v>
      </c>
      <c r="K136" s="37" t="s">
        <v>236</v>
      </c>
      <c r="L136" s="86" t="s">
        <v>237</v>
      </c>
    </row>
    <row r="137" spans="1:12" ht="78.75" customHeight="1">
      <c r="A137" s="50"/>
      <c r="B137" s="37">
        <v>80111701</v>
      </c>
      <c r="C137" s="88" t="s">
        <v>134</v>
      </c>
      <c r="D137" s="37" t="s">
        <v>36</v>
      </c>
      <c r="E137" s="37" t="s">
        <v>279</v>
      </c>
      <c r="F137" s="90" t="s">
        <v>263</v>
      </c>
      <c r="G137" s="37" t="s">
        <v>243</v>
      </c>
      <c r="H137" s="41">
        <v>10000000</v>
      </c>
      <c r="I137" s="41">
        <v>10000000</v>
      </c>
      <c r="J137" s="37" t="s">
        <v>236</v>
      </c>
      <c r="K137" s="37" t="s">
        <v>236</v>
      </c>
      <c r="L137" s="86" t="s">
        <v>237</v>
      </c>
    </row>
    <row r="138" spans="1:12" ht="75">
      <c r="A138" s="50"/>
      <c r="B138" s="37">
        <v>80111600</v>
      </c>
      <c r="C138" s="88" t="s">
        <v>135</v>
      </c>
      <c r="D138" s="37" t="s">
        <v>276</v>
      </c>
      <c r="E138" s="37" t="s">
        <v>280</v>
      </c>
      <c r="F138" s="90" t="s">
        <v>263</v>
      </c>
      <c r="G138" s="37" t="s">
        <v>281</v>
      </c>
      <c r="H138" s="41">
        <v>12000000</v>
      </c>
      <c r="I138" s="41">
        <v>12000000</v>
      </c>
      <c r="J138" s="37" t="s">
        <v>236</v>
      </c>
      <c r="K138" s="37" t="s">
        <v>236</v>
      </c>
      <c r="L138" s="86" t="s">
        <v>237</v>
      </c>
    </row>
    <row r="139" spans="1:12" ht="90">
      <c r="A139" s="50"/>
      <c r="B139" s="37">
        <v>80111600</v>
      </c>
      <c r="C139" s="88" t="s">
        <v>136</v>
      </c>
      <c r="D139" s="37" t="s">
        <v>276</v>
      </c>
      <c r="E139" s="37" t="s">
        <v>282</v>
      </c>
      <c r="F139" s="90" t="s">
        <v>263</v>
      </c>
      <c r="G139" s="37" t="s">
        <v>281</v>
      </c>
      <c r="H139" s="41">
        <v>12000000</v>
      </c>
      <c r="I139" s="41">
        <v>12000000</v>
      </c>
      <c r="J139" s="37" t="s">
        <v>236</v>
      </c>
      <c r="K139" s="37" t="s">
        <v>236</v>
      </c>
      <c r="L139" s="86" t="s">
        <v>237</v>
      </c>
    </row>
    <row r="140" spans="1:12" ht="75">
      <c r="A140" s="50"/>
      <c r="B140" s="37">
        <v>80111600</v>
      </c>
      <c r="C140" s="88" t="s">
        <v>137</v>
      </c>
      <c r="D140" s="37" t="s">
        <v>283</v>
      </c>
      <c r="E140" s="37" t="s">
        <v>284</v>
      </c>
      <c r="F140" s="90" t="s">
        <v>263</v>
      </c>
      <c r="G140" s="37" t="s">
        <v>281</v>
      </c>
      <c r="H140" s="41">
        <v>8000000</v>
      </c>
      <c r="I140" s="41">
        <v>8000000</v>
      </c>
      <c r="J140" s="37" t="s">
        <v>236</v>
      </c>
      <c r="K140" s="37" t="s">
        <v>236</v>
      </c>
      <c r="L140" s="86" t="s">
        <v>237</v>
      </c>
    </row>
    <row r="141" spans="1:12" ht="75">
      <c r="A141" s="50"/>
      <c r="B141" s="37">
        <v>93131600</v>
      </c>
      <c r="C141" s="88" t="s">
        <v>285</v>
      </c>
      <c r="D141" s="37" t="s">
        <v>283</v>
      </c>
      <c r="E141" s="37" t="s">
        <v>284</v>
      </c>
      <c r="F141" s="90" t="s">
        <v>263</v>
      </c>
      <c r="G141" s="37" t="s">
        <v>281</v>
      </c>
      <c r="H141" s="41">
        <v>18000000</v>
      </c>
      <c r="I141" s="41">
        <v>18000000</v>
      </c>
      <c r="J141" s="37" t="s">
        <v>236</v>
      </c>
      <c r="K141" s="37" t="s">
        <v>236</v>
      </c>
      <c r="L141" s="86" t="s">
        <v>237</v>
      </c>
    </row>
    <row r="142" spans="1:12" ht="75">
      <c r="A142" s="50"/>
      <c r="B142" s="37">
        <v>93141500</v>
      </c>
      <c r="C142" s="88" t="s">
        <v>286</v>
      </c>
      <c r="D142" s="37" t="s">
        <v>37</v>
      </c>
      <c r="E142" s="37" t="s">
        <v>262</v>
      </c>
      <c r="F142" s="90" t="s">
        <v>263</v>
      </c>
      <c r="G142" s="37" t="s">
        <v>243</v>
      </c>
      <c r="H142" s="41">
        <v>12000000</v>
      </c>
      <c r="I142" s="41">
        <v>12000000</v>
      </c>
      <c r="J142" s="37" t="s">
        <v>236</v>
      </c>
      <c r="K142" s="37" t="s">
        <v>236</v>
      </c>
      <c r="L142" s="86" t="s">
        <v>237</v>
      </c>
    </row>
    <row r="143" spans="1:12" ht="75">
      <c r="A143" s="50"/>
      <c r="B143" s="37">
        <v>93141500</v>
      </c>
      <c r="C143" s="88" t="s">
        <v>287</v>
      </c>
      <c r="D143" s="37" t="s">
        <v>38</v>
      </c>
      <c r="E143" s="37" t="s">
        <v>262</v>
      </c>
      <c r="F143" s="90" t="s">
        <v>263</v>
      </c>
      <c r="G143" s="37" t="s">
        <v>243</v>
      </c>
      <c r="H143" s="41">
        <v>17000000</v>
      </c>
      <c r="I143" s="41">
        <v>17000000</v>
      </c>
      <c r="J143" s="37" t="s">
        <v>236</v>
      </c>
      <c r="K143" s="37" t="s">
        <v>236</v>
      </c>
      <c r="L143" s="86" t="s">
        <v>237</v>
      </c>
    </row>
    <row r="144" spans="1:12" ht="75">
      <c r="A144" s="50"/>
      <c r="B144" s="37">
        <v>93141500</v>
      </c>
      <c r="C144" s="88" t="s">
        <v>288</v>
      </c>
      <c r="D144" s="37" t="s">
        <v>289</v>
      </c>
      <c r="E144" s="37" t="s">
        <v>256</v>
      </c>
      <c r="F144" s="90" t="s">
        <v>263</v>
      </c>
      <c r="G144" s="37" t="s">
        <v>243</v>
      </c>
      <c r="H144" s="41">
        <v>12000000</v>
      </c>
      <c r="I144" s="41">
        <v>12000000</v>
      </c>
      <c r="J144" s="37" t="s">
        <v>236</v>
      </c>
      <c r="K144" s="37" t="s">
        <v>236</v>
      </c>
      <c r="L144" s="86" t="s">
        <v>237</v>
      </c>
    </row>
    <row r="145" spans="1:12" ht="75">
      <c r="A145" s="50"/>
      <c r="B145" s="37">
        <v>93141500</v>
      </c>
      <c r="C145" s="88" t="s">
        <v>290</v>
      </c>
      <c r="D145" s="37" t="s">
        <v>38</v>
      </c>
      <c r="E145" s="37" t="s">
        <v>262</v>
      </c>
      <c r="F145" s="90" t="s">
        <v>263</v>
      </c>
      <c r="G145" s="37" t="s">
        <v>272</v>
      </c>
      <c r="H145" s="41">
        <v>4000000</v>
      </c>
      <c r="I145" s="41">
        <v>4000000</v>
      </c>
      <c r="J145" s="37" t="s">
        <v>236</v>
      </c>
      <c r="K145" s="37" t="s">
        <v>236</v>
      </c>
      <c r="L145" s="86" t="s">
        <v>237</v>
      </c>
    </row>
    <row r="146" spans="1:12" ht="75">
      <c r="A146" s="50"/>
      <c r="B146" s="37">
        <v>80111701</v>
      </c>
      <c r="C146" s="88" t="s">
        <v>138</v>
      </c>
      <c r="D146" s="37" t="s">
        <v>38</v>
      </c>
      <c r="E146" s="37" t="s">
        <v>262</v>
      </c>
      <c r="F146" s="90" t="s">
        <v>263</v>
      </c>
      <c r="G146" s="37" t="s">
        <v>243</v>
      </c>
      <c r="H146" s="41">
        <v>10000000</v>
      </c>
      <c r="I146" s="41">
        <v>10000000</v>
      </c>
      <c r="J146" s="37" t="s">
        <v>236</v>
      </c>
      <c r="K146" s="37" t="s">
        <v>236</v>
      </c>
      <c r="L146" s="86" t="s">
        <v>237</v>
      </c>
    </row>
    <row r="147" spans="1:12" ht="75">
      <c r="A147" s="50"/>
      <c r="B147" s="37">
        <v>80111701</v>
      </c>
      <c r="C147" s="88" t="s">
        <v>139</v>
      </c>
      <c r="D147" s="37" t="s">
        <v>291</v>
      </c>
      <c r="E147" s="37" t="s">
        <v>280</v>
      </c>
      <c r="F147" s="90" t="s">
        <v>263</v>
      </c>
      <c r="G147" s="37" t="s">
        <v>243</v>
      </c>
      <c r="H147" s="41">
        <v>15000000</v>
      </c>
      <c r="I147" s="41">
        <v>15000000</v>
      </c>
      <c r="J147" s="37" t="s">
        <v>236</v>
      </c>
      <c r="K147" s="37" t="s">
        <v>236</v>
      </c>
      <c r="L147" s="86" t="s">
        <v>237</v>
      </c>
    </row>
    <row r="148" spans="1:12" ht="70.5" customHeight="1">
      <c r="A148" s="50"/>
      <c r="B148" s="39">
        <v>60101202</v>
      </c>
      <c r="C148" s="52" t="s">
        <v>301</v>
      </c>
      <c r="D148" s="39" t="s">
        <v>36</v>
      </c>
      <c r="E148" s="40">
        <v>5</v>
      </c>
      <c r="F148" s="38" t="s">
        <v>66</v>
      </c>
      <c r="G148" s="38" t="s">
        <v>79</v>
      </c>
      <c r="H148" s="41">
        <v>2600000</v>
      </c>
      <c r="I148" s="41">
        <v>2600000</v>
      </c>
      <c r="J148" s="38" t="s">
        <v>99</v>
      </c>
      <c r="K148" s="38" t="s">
        <v>88</v>
      </c>
      <c r="L148" s="38" t="s">
        <v>224</v>
      </c>
    </row>
    <row r="149" spans="1:12" ht="60">
      <c r="A149" s="50"/>
      <c r="B149" s="39">
        <v>60101202</v>
      </c>
      <c r="C149" s="52" t="s">
        <v>302</v>
      </c>
      <c r="D149" s="39" t="s">
        <v>36</v>
      </c>
      <c r="E149" s="40">
        <v>5</v>
      </c>
      <c r="F149" s="38" t="s">
        <v>66</v>
      </c>
      <c r="G149" s="38" t="s">
        <v>79</v>
      </c>
      <c r="H149" s="41">
        <v>2600000</v>
      </c>
      <c r="I149" s="41">
        <v>2600000</v>
      </c>
      <c r="J149" s="38" t="s">
        <v>99</v>
      </c>
      <c r="K149" s="38" t="s">
        <v>88</v>
      </c>
      <c r="L149" s="38" t="s">
        <v>224</v>
      </c>
    </row>
    <row r="150" spans="2:12" ht="75">
      <c r="B150" s="39">
        <v>78111808</v>
      </c>
      <c r="C150" s="52" t="s">
        <v>228</v>
      </c>
      <c r="D150" s="39" t="s">
        <v>36</v>
      </c>
      <c r="E150" s="40">
        <v>3</v>
      </c>
      <c r="F150" s="38" t="s">
        <v>56</v>
      </c>
      <c r="G150" s="38" t="s">
        <v>73</v>
      </c>
      <c r="H150" s="41">
        <v>35926209</v>
      </c>
      <c r="I150" s="41">
        <v>35926209</v>
      </c>
      <c r="J150" s="38" t="s">
        <v>99</v>
      </c>
      <c r="K150" s="38" t="s">
        <v>88</v>
      </c>
      <c r="L150" s="38" t="s">
        <v>224</v>
      </c>
    </row>
    <row r="151" spans="2:12" ht="60">
      <c r="B151" s="39">
        <v>78111808</v>
      </c>
      <c r="C151" s="52" t="s">
        <v>230</v>
      </c>
      <c r="D151" s="39" t="s">
        <v>36</v>
      </c>
      <c r="E151" s="40">
        <v>6</v>
      </c>
      <c r="F151" s="38" t="s">
        <v>56</v>
      </c>
      <c r="G151" s="38" t="s">
        <v>79</v>
      </c>
      <c r="H151" s="41">
        <v>80000000</v>
      </c>
      <c r="I151" s="41">
        <v>80000000</v>
      </c>
      <c r="J151" s="38" t="s">
        <v>99</v>
      </c>
      <c r="K151" s="38" t="s">
        <v>88</v>
      </c>
      <c r="L151" s="38" t="s">
        <v>224</v>
      </c>
    </row>
    <row r="152" spans="2:12" ht="60">
      <c r="B152" s="37">
        <v>93131608</v>
      </c>
      <c r="C152" s="52" t="s">
        <v>220</v>
      </c>
      <c r="D152" s="39" t="s">
        <v>95</v>
      </c>
      <c r="E152" s="40">
        <v>1</v>
      </c>
      <c r="F152" s="38" t="s">
        <v>56</v>
      </c>
      <c r="G152" s="38" t="s">
        <v>73</v>
      </c>
      <c r="H152" s="41">
        <v>35000000</v>
      </c>
      <c r="I152" s="41">
        <v>35000000</v>
      </c>
      <c r="J152" s="38" t="s">
        <v>42</v>
      </c>
      <c r="K152" s="38" t="s">
        <v>43</v>
      </c>
      <c r="L152" s="38" t="s">
        <v>224</v>
      </c>
    </row>
    <row r="153" spans="2:12" ht="60">
      <c r="B153" s="37">
        <v>86101808</v>
      </c>
      <c r="C153" s="52" t="s">
        <v>145</v>
      </c>
      <c r="D153" s="39" t="s">
        <v>37</v>
      </c>
      <c r="E153" s="40">
        <v>12</v>
      </c>
      <c r="F153" s="38" t="s">
        <v>56</v>
      </c>
      <c r="G153" s="38" t="s">
        <v>73</v>
      </c>
      <c r="H153" s="41">
        <v>149484896</v>
      </c>
      <c r="I153" s="41">
        <v>149484896</v>
      </c>
      <c r="J153" s="38" t="s">
        <v>42</v>
      </c>
      <c r="K153" s="38" t="s">
        <v>43</v>
      </c>
      <c r="L153" s="38" t="s">
        <v>224</v>
      </c>
    </row>
    <row r="154" spans="2:12" ht="75" customHeight="1">
      <c r="B154" s="37">
        <v>48101800</v>
      </c>
      <c r="C154" s="52" t="s">
        <v>146</v>
      </c>
      <c r="D154" s="39" t="s">
        <v>94</v>
      </c>
      <c r="E154" s="40">
        <v>1</v>
      </c>
      <c r="F154" s="38" t="s">
        <v>72</v>
      </c>
      <c r="G154" s="38" t="s">
        <v>73</v>
      </c>
      <c r="H154" s="41">
        <v>7500000</v>
      </c>
      <c r="I154" s="41">
        <v>7500000</v>
      </c>
      <c r="J154" s="38" t="s">
        <v>42</v>
      </c>
      <c r="K154" s="38" t="s">
        <v>43</v>
      </c>
      <c r="L154" s="38" t="s">
        <v>224</v>
      </c>
    </row>
    <row r="155" spans="2:12" ht="78.75" customHeight="1">
      <c r="B155" s="37">
        <v>80111601</v>
      </c>
      <c r="C155" s="52" t="s">
        <v>147</v>
      </c>
      <c r="D155" s="39" t="s">
        <v>36</v>
      </c>
      <c r="E155" s="40">
        <v>5</v>
      </c>
      <c r="F155" s="38" t="s">
        <v>70</v>
      </c>
      <c r="G155" s="38" t="s">
        <v>73</v>
      </c>
      <c r="H155" s="41">
        <v>8000000</v>
      </c>
      <c r="I155" s="41">
        <v>8000000</v>
      </c>
      <c r="J155" s="38" t="s">
        <v>42</v>
      </c>
      <c r="K155" s="38" t="s">
        <v>43</v>
      </c>
      <c r="L155" s="38" t="s">
        <v>224</v>
      </c>
    </row>
    <row r="156" spans="2:12" ht="75">
      <c r="B156" s="37">
        <v>80111601</v>
      </c>
      <c r="C156" s="52" t="s">
        <v>148</v>
      </c>
      <c r="D156" s="39" t="s">
        <v>36</v>
      </c>
      <c r="E156" s="40">
        <v>5</v>
      </c>
      <c r="F156" s="38" t="s">
        <v>70</v>
      </c>
      <c r="G156" s="38" t="s">
        <v>85</v>
      </c>
      <c r="H156" s="41">
        <v>7000000</v>
      </c>
      <c r="I156" s="41">
        <v>7000000</v>
      </c>
      <c r="J156" s="38" t="s">
        <v>42</v>
      </c>
      <c r="K156" s="38" t="s">
        <v>43</v>
      </c>
      <c r="L156" s="38" t="s">
        <v>224</v>
      </c>
    </row>
    <row r="157" spans="2:12" ht="75" customHeight="1">
      <c r="B157" s="37">
        <v>80111601</v>
      </c>
      <c r="C157" s="52" t="s">
        <v>149</v>
      </c>
      <c r="D157" s="39" t="s">
        <v>36</v>
      </c>
      <c r="E157" s="40">
        <v>5</v>
      </c>
      <c r="F157" s="38" t="s">
        <v>70</v>
      </c>
      <c r="G157" s="38" t="s">
        <v>73</v>
      </c>
      <c r="H157" s="41">
        <v>7500000</v>
      </c>
      <c r="I157" s="41">
        <v>7500000</v>
      </c>
      <c r="J157" s="38" t="s">
        <v>42</v>
      </c>
      <c r="K157" s="38" t="s">
        <v>43</v>
      </c>
      <c r="L157" s="38" t="s">
        <v>224</v>
      </c>
    </row>
    <row r="158" spans="2:12" ht="60">
      <c r="B158" s="37">
        <v>56101532</v>
      </c>
      <c r="C158" s="52" t="s">
        <v>191</v>
      </c>
      <c r="D158" s="39" t="s">
        <v>96</v>
      </c>
      <c r="E158" s="40">
        <v>3</v>
      </c>
      <c r="F158" s="38" t="s">
        <v>72</v>
      </c>
      <c r="G158" s="38" t="s">
        <v>79</v>
      </c>
      <c r="H158" s="41">
        <v>75400000</v>
      </c>
      <c r="I158" s="41">
        <v>75400000</v>
      </c>
      <c r="J158" s="38" t="s">
        <v>42</v>
      </c>
      <c r="K158" s="38" t="s">
        <v>43</v>
      </c>
      <c r="L158" s="38" t="s">
        <v>224</v>
      </c>
    </row>
    <row r="159" spans="2:12" ht="75">
      <c r="B159" s="37">
        <v>80111601</v>
      </c>
      <c r="C159" s="52" t="s">
        <v>150</v>
      </c>
      <c r="D159" s="39" t="s">
        <v>36</v>
      </c>
      <c r="E159" s="40">
        <v>10</v>
      </c>
      <c r="F159" s="38" t="s">
        <v>70</v>
      </c>
      <c r="G159" s="38" t="s">
        <v>73</v>
      </c>
      <c r="H159" s="41">
        <v>15000000</v>
      </c>
      <c r="I159" s="41">
        <v>15000000</v>
      </c>
      <c r="J159" s="38" t="s">
        <v>42</v>
      </c>
      <c r="K159" s="38" t="s">
        <v>43</v>
      </c>
      <c r="L159" s="38" t="s">
        <v>224</v>
      </c>
    </row>
    <row r="160" spans="2:12" ht="60">
      <c r="B160" s="37">
        <v>80111601</v>
      </c>
      <c r="C160" s="52" t="s">
        <v>151</v>
      </c>
      <c r="D160" s="39" t="s">
        <v>36</v>
      </c>
      <c r="E160" s="40">
        <v>5</v>
      </c>
      <c r="F160" s="38" t="s">
        <v>70</v>
      </c>
      <c r="G160" s="38" t="s">
        <v>73</v>
      </c>
      <c r="H160" s="41">
        <v>9000000</v>
      </c>
      <c r="I160" s="41">
        <v>9000000</v>
      </c>
      <c r="J160" s="38" t="s">
        <v>42</v>
      </c>
      <c r="K160" s="38" t="s">
        <v>43</v>
      </c>
      <c r="L160" s="38" t="s">
        <v>224</v>
      </c>
    </row>
    <row r="161" spans="2:12" ht="60">
      <c r="B161" s="37">
        <v>80111601</v>
      </c>
      <c r="C161" s="52" t="s">
        <v>152</v>
      </c>
      <c r="D161" s="39" t="s">
        <v>36</v>
      </c>
      <c r="E161" s="40">
        <v>5</v>
      </c>
      <c r="F161" s="38" t="s">
        <v>70</v>
      </c>
      <c r="G161" s="38" t="s">
        <v>73</v>
      </c>
      <c r="H161" s="41">
        <v>7500000</v>
      </c>
      <c r="I161" s="41">
        <v>7500000</v>
      </c>
      <c r="J161" s="38" t="s">
        <v>42</v>
      </c>
      <c r="K161" s="38" t="s">
        <v>43</v>
      </c>
      <c r="L161" s="38" t="s">
        <v>224</v>
      </c>
    </row>
    <row r="162" spans="2:12" ht="64.5" customHeight="1">
      <c r="B162" s="37">
        <v>80111601</v>
      </c>
      <c r="C162" s="52" t="s">
        <v>153</v>
      </c>
      <c r="D162" s="39" t="s">
        <v>37</v>
      </c>
      <c r="E162" s="40">
        <v>5</v>
      </c>
      <c r="F162" s="38" t="s">
        <v>70</v>
      </c>
      <c r="G162" s="38" t="s">
        <v>85</v>
      </c>
      <c r="H162" s="41">
        <v>10500000</v>
      </c>
      <c r="I162" s="41">
        <v>10500000</v>
      </c>
      <c r="J162" s="41" t="s">
        <v>42</v>
      </c>
      <c r="K162" s="38" t="s">
        <v>43</v>
      </c>
      <c r="L162" s="38" t="s">
        <v>224</v>
      </c>
    </row>
    <row r="163" spans="2:12" ht="92.25" customHeight="1">
      <c r="B163" s="37">
        <v>80111601</v>
      </c>
      <c r="C163" s="52" t="s">
        <v>154</v>
      </c>
      <c r="D163" s="39" t="s">
        <v>36</v>
      </c>
      <c r="E163" s="40">
        <v>10</v>
      </c>
      <c r="F163" s="38" t="s">
        <v>70</v>
      </c>
      <c r="G163" s="38" t="s">
        <v>73</v>
      </c>
      <c r="H163" s="41">
        <v>19000000</v>
      </c>
      <c r="I163" s="41">
        <v>19000000</v>
      </c>
      <c r="J163" s="38" t="s">
        <v>42</v>
      </c>
      <c r="K163" s="38" t="s">
        <v>43</v>
      </c>
      <c r="L163" s="38" t="s">
        <v>224</v>
      </c>
    </row>
    <row r="164" spans="2:12" ht="60">
      <c r="B164" s="37">
        <v>80111601</v>
      </c>
      <c r="C164" s="52" t="s">
        <v>155</v>
      </c>
      <c r="D164" s="39" t="s">
        <v>36</v>
      </c>
      <c r="E164" s="40">
        <v>5</v>
      </c>
      <c r="F164" s="38" t="s">
        <v>70</v>
      </c>
      <c r="G164" s="38" t="s">
        <v>73</v>
      </c>
      <c r="H164" s="41">
        <v>8000000</v>
      </c>
      <c r="I164" s="41">
        <v>8000000</v>
      </c>
      <c r="J164" s="38" t="s">
        <v>42</v>
      </c>
      <c r="K164" s="38" t="s">
        <v>43</v>
      </c>
      <c r="L164" s="38" t="s">
        <v>224</v>
      </c>
    </row>
    <row r="165" spans="2:12" ht="90">
      <c r="B165" s="37">
        <v>80111601</v>
      </c>
      <c r="C165" s="52" t="s">
        <v>156</v>
      </c>
      <c r="D165" s="39" t="s">
        <v>36</v>
      </c>
      <c r="E165" s="40">
        <v>5</v>
      </c>
      <c r="F165" s="38" t="s">
        <v>72</v>
      </c>
      <c r="G165" s="38" t="s">
        <v>79</v>
      </c>
      <c r="H165" s="41">
        <v>6500000</v>
      </c>
      <c r="I165" s="41">
        <v>6500000</v>
      </c>
      <c r="J165" s="38" t="s">
        <v>42</v>
      </c>
      <c r="K165" s="38" t="s">
        <v>43</v>
      </c>
      <c r="L165" s="38" t="s">
        <v>224</v>
      </c>
    </row>
    <row r="166" spans="2:12" ht="60">
      <c r="B166" s="37">
        <v>80111601</v>
      </c>
      <c r="C166" s="52" t="s">
        <v>157</v>
      </c>
      <c r="D166" s="39" t="s">
        <v>36</v>
      </c>
      <c r="E166" s="40">
        <v>5</v>
      </c>
      <c r="F166" s="38" t="s">
        <v>72</v>
      </c>
      <c r="G166" s="38" t="s">
        <v>73</v>
      </c>
      <c r="H166" s="41">
        <v>7000000</v>
      </c>
      <c r="I166" s="41">
        <v>7000000</v>
      </c>
      <c r="J166" s="38" t="s">
        <v>42</v>
      </c>
      <c r="K166" s="38" t="s">
        <v>43</v>
      </c>
      <c r="L166" s="38" t="s">
        <v>224</v>
      </c>
    </row>
    <row r="167" spans="2:12" ht="60">
      <c r="B167" s="37">
        <v>60130000</v>
      </c>
      <c r="C167" s="52" t="s">
        <v>214</v>
      </c>
      <c r="D167" s="39" t="s">
        <v>40</v>
      </c>
      <c r="E167" s="40">
        <v>1</v>
      </c>
      <c r="F167" s="38" t="s">
        <v>72</v>
      </c>
      <c r="G167" s="38" t="s">
        <v>79</v>
      </c>
      <c r="H167" s="41">
        <v>7000000</v>
      </c>
      <c r="I167" s="41">
        <v>7000000</v>
      </c>
      <c r="J167" s="38" t="s">
        <v>42</v>
      </c>
      <c r="K167" s="38" t="s">
        <v>43</v>
      </c>
      <c r="L167" s="38" t="s">
        <v>224</v>
      </c>
    </row>
    <row r="168" spans="2:12" ht="60">
      <c r="B168" s="37">
        <v>80111601</v>
      </c>
      <c r="C168" s="52" t="s">
        <v>292</v>
      </c>
      <c r="D168" s="39" t="s">
        <v>40</v>
      </c>
      <c r="E168" s="40">
        <v>1</v>
      </c>
      <c r="F168" s="38" t="s">
        <v>65</v>
      </c>
      <c r="G168" s="38" t="s">
        <v>73</v>
      </c>
      <c r="H168" s="41">
        <v>9000000</v>
      </c>
      <c r="I168" s="41">
        <v>9000000</v>
      </c>
      <c r="J168" s="38" t="s">
        <v>42</v>
      </c>
      <c r="K168" s="38" t="s">
        <v>43</v>
      </c>
      <c r="L168" s="38" t="s">
        <v>224</v>
      </c>
    </row>
    <row r="169" spans="2:12" ht="60">
      <c r="B169" s="37">
        <v>72102900</v>
      </c>
      <c r="C169" s="52" t="s">
        <v>158</v>
      </c>
      <c r="D169" s="39" t="s">
        <v>97</v>
      </c>
      <c r="E169" s="40">
        <v>1</v>
      </c>
      <c r="F169" s="38" t="s">
        <v>72</v>
      </c>
      <c r="G169" s="38" t="s">
        <v>73</v>
      </c>
      <c r="H169" s="41">
        <v>34000000</v>
      </c>
      <c r="I169" s="41">
        <v>34000000</v>
      </c>
      <c r="J169" s="38" t="s">
        <v>42</v>
      </c>
      <c r="K169" s="38" t="s">
        <v>43</v>
      </c>
      <c r="L169" s="38" t="s">
        <v>224</v>
      </c>
    </row>
    <row r="170" spans="2:12" ht="60">
      <c r="B170" s="37">
        <v>72102900</v>
      </c>
      <c r="C170" s="52" t="s">
        <v>159</v>
      </c>
      <c r="D170" s="39" t="s">
        <v>36</v>
      </c>
      <c r="E170" s="40">
        <v>3</v>
      </c>
      <c r="F170" s="38" t="s">
        <v>70</v>
      </c>
      <c r="G170" s="38" t="s">
        <v>73</v>
      </c>
      <c r="H170" s="41">
        <v>10000000</v>
      </c>
      <c r="I170" s="41">
        <v>10000000</v>
      </c>
      <c r="J170" s="38" t="s">
        <v>42</v>
      </c>
      <c r="K170" s="38" t="s">
        <v>43</v>
      </c>
      <c r="L170" s="38" t="s">
        <v>224</v>
      </c>
    </row>
    <row r="171" spans="2:12" ht="60">
      <c r="B171" s="37">
        <v>80141629</v>
      </c>
      <c r="C171" s="52" t="s">
        <v>160</v>
      </c>
      <c r="D171" s="39" t="s">
        <v>95</v>
      </c>
      <c r="E171" s="40">
        <v>1</v>
      </c>
      <c r="F171" s="38" t="s">
        <v>72</v>
      </c>
      <c r="G171" s="38" t="s">
        <v>79</v>
      </c>
      <c r="H171" s="41">
        <v>9000000</v>
      </c>
      <c r="I171" s="41">
        <v>9000000</v>
      </c>
      <c r="J171" s="38" t="s">
        <v>42</v>
      </c>
      <c r="K171" s="38" t="s">
        <v>43</v>
      </c>
      <c r="L171" s="38" t="s">
        <v>224</v>
      </c>
    </row>
    <row r="172" spans="2:12" ht="60">
      <c r="B172" s="37">
        <v>93141701</v>
      </c>
      <c r="C172" s="52" t="s">
        <v>192</v>
      </c>
      <c r="D172" s="39" t="s">
        <v>92</v>
      </c>
      <c r="E172" s="40">
        <v>1</v>
      </c>
      <c r="F172" s="38" t="s">
        <v>72</v>
      </c>
      <c r="G172" s="38" t="s">
        <v>73</v>
      </c>
      <c r="H172" s="41">
        <v>23000000</v>
      </c>
      <c r="I172" s="41">
        <v>23000000</v>
      </c>
      <c r="J172" s="38" t="s">
        <v>42</v>
      </c>
      <c r="K172" s="38" t="s">
        <v>43</v>
      </c>
      <c r="L172" s="38" t="s">
        <v>224</v>
      </c>
    </row>
    <row r="173" spans="2:12" ht="60">
      <c r="B173" s="37">
        <v>52150000</v>
      </c>
      <c r="C173" s="52" t="s">
        <v>161</v>
      </c>
      <c r="D173" s="39" t="s">
        <v>95</v>
      </c>
      <c r="E173" s="40">
        <v>1</v>
      </c>
      <c r="F173" s="38" t="s">
        <v>72</v>
      </c>
      <c r="G173" s="38" t="s">
        <v>73</v>
      </c>
      <c r="H173" s="41">
        <v>4500000</v>
      </c>
      <c r="I173" s="41">
        <v>4500000</v>
      </c>
      <c r="J173" s="38" t="s">
        <v>42</v>
      </c>
      <c r="K173" s="38" t="s">
        <v>43</v>
      </c>
      <c r="L173" s="38" t="s">
        <v>224</v>
      </c>
    </row>
    <row r="174" spans="2:12" ht="60">
      <c r="B174" s="37">
        <v>60131700</v>
      </c>
      <c r="C174" s="53" t="s">
        <v>193</v>
      </c>
      <c r="D174" s="39" t="s">
        <v>97</v>
      </c>
      <c r="E174" s="40">
        <v>1</v>
      </c>
      <c r="F174" s="38" t="s">
        <v>72</v>
      </c>
      <c r="G174" s="38" t="s">
        <v>79</v>
      </c>
      <c r="H174" s="41">
        <v>3000000</v>
      </c>
      <c r="I174" s="41">
        <v>3000000</v>
      </c>
      <c r="J174" s="38" t="s">
        <v>42</v>
      </c>
      <c r="K174" s="38" t="s">
        <v>43</v>
      </c>
      <c r="L174" s="38" t="s">
        <v>224</v>
      </c>
    </row>
    <row r="175" spans="2:12" ht="60">
      <c r="B175" s="37">
        <v>53101900</v>
      </c>
      <c r="C175" s="52" t="s">
        <v>162</v>
      </c>
      <c r="D175" s="39" t="s">
        <v>95</v>
      </c>
      <c r="E175" s="40">
        <v>1</v>
      </c>
      <c r="F175" s="38" t="s">
        <v>56</v>
      </c>
      <c r="G175" s="38" t="s">
        <v>73</v>
      </c>
      <c r="H175" s="41">
        <v>8000000</v>
      </c>
      <c r="I175" s="41">
        <v>8000000</v>
      </c>
      <c r="J175" s="38" t="s">
        <v>42</v>
      </c>
      <c r="K175" s="38" t="s">
        <v>43</v>
      </c>
      <c r="L175" s="38" t="s">
        <v>224</v>
      </c>
    </row>
    <row r="176" spans="2:12" ht="60">
      <c r="B176" s="37">
        <v>52150000</v>
      </c>
      <c r="C176" s="52" t="s">
        <v>163</v>
      </c>
      <c r="D176" s="39" t="s">
        <v>97</v>
      </c>
      <c r="E176" s="40">
        <v>1</v>
      </c>
      <c r="F176" s="38" t="s">
        <v>72</v>
      </c>
      <c r="G176" s="38" t="s">
        <v>73</v>
      </c>
      <c r="H176" s="41">
        <v>32400000</v>
      </c>
      <c r="I176" s="41">
        <v>32400000</v>
      </c>
      <c r="J176" s="38" t="s">
        <v>42</v>
      </c>
      <c r="K176" s="38" t="s">
        <v>43</v>
      </c>
      <c r="L176" s="38" t="s">
        <v>224</v>
      </c>
    </row>
    <row r="177" spans="2:12" ht="60">
      <c r="B177" s="37">
        <v>60130000</v>
      </c>
      <c r="C177" s="54" t="s">
        <v>164</v>
      </c>
      <c r="D177" s="39" t="s">
        <v>97</v>
      </c>
      <c r="E177" s="40">
        <v>1</v>
      </c>
      <c r="F177" s="38" t="s">
        <v>72</v>
      </c>
      <c r="G177" s="38" t="s">
        <v>73</v>
      </c>
      <c r="H177" s="41">
        <v>3000000</v>
      </c>
      <c r="I177" s="41">
        <v>3000000</v>
      </c>
      <c r="J177" s="38" t="s">
        <v>42</v>
      </c>
      <c r="K177" s="38" t="s">
        <v>43</v>
      </c>
      <c r="L177" s="38" t="s">
        <v>224</v>
      </c>
    </row>
    <row r="178" spans="2:12" ht="60">
      <c r="B178" s="37">
        <v>86101705</v>
      </c>
      <c r="C178" s="52" t="s">
        <v>194</v>
      </c>
      <c r="D178" s="39" t="s">
        <v>39</v>
      </c>
      <c r="E178" s="40">
        <v>1</v>
      </c>
      <c r="F178" s="38" t="s">
        <v>72</v>
      </c>
      <c r="G178" s="38" t="s">
        <v>79</v>
      </c>
      <c r="H178" s="41">
        <v>30000000</v>
      </c>
      <c r="I178" s="41">
        <v>30000000</v>
      </c>
      <c r="J178" s="38" t="s">
        <v>42</v>
      </c>
      <c r="K178" s="38" t="s">
        <v>43</v>
      </c>
      <c r="L178" s="38" t="s">
        <v>224</v>
      </c>
    </row>
    <row r="179" spans="2:12" ht="60">
      <c r="B179" s="37">
        <v>72102900</v>
      </c>
      <c r="C179" s="52" t="s">
        <v>219</v>
      </c>
      <c r="D179" s="39" t="s">
        <v>93</v>
      </c>
      <c r="E179" s="40">
        <v>1</v>
      </c>
      <c r="F179" s="38" t="s">
        <v>72</v>
      </c>
      <c r="G179" s="38" t="s">
        <v>73</v>
      </c>
      <c r="H179" s="41">
        <v>3535000</v>
      </c>
      <c r="I179" s="41">
        <v>3535000</v>
      </c>
      <c r="J179" s="38" t="s">
        <v>42</v>
      </c>
      <c r="K179" s="38" t="s">
        <v>43</v>
      </c>
      <c r="L179" s="38" t="s">
        <v>224</v>
      </c>
    </row>
    <row r="180" spans="2:12" ht="60">
      <c r="B180" s="37">
        <v>80111601</v>
      </c>
      <c r="C180" s="52" t="s">
        <v>165</v>
      </c>
      <c r="D180" s="39" t="s">
        <v>94</v>
      </c>
      <c r="E180" s="40">
        <v>1</v>
      </c>
      <c r="F180" s="38" t="s">
        <v>72</v>
      </c>
      <c r="G180" s="38" t="s">
        <v>73</v>
      </c>
      <c r="H180" s="41">
        <v>5000000</v>
      </c>
      <c r="I180" s="41">
        <v>5000000</v>
      </c>
      <c r="J180" s="38" t="s">
        <v>42</v>
      </c>
      <c r="K180" s="38" t="s">
        <v>43</v>
      </c>
      <c r="L180" s="38" t="s">
        <v>224</v>
      </c>
    </row>
    <row r="181" spans="2:12" ht="60">
      <c r="B181" s="37">
        <v>93151611</v>
      </c>
      <c r="C181" s="52" t="s">
        <v>166</v>
      </c>
      <c r="D181" s="39" t="s">
        <v>36</v>
      </c>
      <c r="E181" s="40">
        <v>12</v>
      </c>
      <c r="F181" s="38" t="s">
        <v>72</v>
      </c>
      <c r="G181" s="38" t="s">
        <v>79</v>
      </c>
      <c r="H181" s="41">
        <v>14000000</v>
      </c>
      <c r="I181" s="41">
        <v>14000000</v>
      </c>
      <c r="J181" s="38" t="s">
        <v>42</v>
      </c>
      <c r="K181" s="38" t="s">
        <v>43</v>
      </c>
      <c r="L181" s="38" t="s">
        <v>224</v>
      </c>
    </row>
    <row r="182" spans="2:12" ht="60">
      <c r="B182" s="37">
        <v>60101703</v>
      </c>
      <c r="C182" s="52" t="s">
        <v>293</v>
      </c>
      <c r="D182" s="39" t="s">
        <v>40</v>
      </c>
      <c r="E182" s="39">
        <v>1</v>
      </c>
      <c r="F182" s="38" t="s">
        <v>72</v>
      </c>
      <c r="G182" s="38" t="s">
        <v>73</v>
      </c>
      <c r="H182" s="41">
        <v>5000000</v>
      </c>
      <c r="I182" s="41">
        <v>5000000</v>
      </c>
      <c r="J182" s="38" t="s">
        <v>42</v>
      </c>
      <c r="K182" s="38" t="s">
        <v>43</v>
      </c>
      <c r="L182" s="38" t="s">
        <v>224</v>
      </c>
    </row>
    <row r="183" spans="2:12" ht="75">
      <c r="B183" s="37">
        <v>80111701</v>
      </c>
      <c r="C183" s="47" t="s">
        <v>203</v>
      </c>
      <c r="D183" s="39" t="s">
        <v>36</v>
      </c>
      <c r="E183" s="39">
        <v>6</v>
      </c>
      <c r="F183" s="38" t="s">
        <v>70</v>
      </c>
      <c r="G183" s="38" t="s">
        <v>73</v>
      </c>
      <c r="H183" s="41">
        <v>21000000</v>
      </c>
      <c r="I183" s="41">
        <f aca="true" t="shared" si="0" ref="I183:I217">+H183</f>
        <v>21000000</v>
      </c>
      <c r="J183" s="38" t="s">
        <v>99</v>
      </c>
      <c r="K183" s="38" t="s">
        <v>88</v>
      </c>
      <c r="L183" s="38" t="s">
        <v>322</v>
      </c>
    </row>
    <row r="184" spans="2:12" ht="72.75" customHeight="1">
      <c r="B184" s="37">
        <v>80111701</v>
      </c>
      <c r="C184" s="47" t="s">
        <v>350</v>
      </c>
      <c r="D184" s="39" t="s">
        <v>36</v>
      </c>
      <c r="E184" s="39">
        <v>12</v>
      </c>
      <c r="F184" s="38" t="s">
        <v>70</v>
      </c>
      <c r="G184" s="38" t="s">
        <v>73</v>
      </c>
      <c r="H184" s="41">
        <v>30000000</v>
      </c>
      <c r="I184" s="41">
        <v>30000000</v>
      </c>
      <c r="J184" s="38" t="s">
        <v>42</v>
      </c>
      <c r="K184" s="38" t="s">
        <v>43</v>
      </c>
      <c r="L184" s="38" t="s">
        <v>322</v>
      </c>
    </row>
    <row r="185" spans="2:12" ht="75">
      <c r="B185" s="37">
        <v>80111701</v>
      </c>
      <c r="C185" s="47" t="s">
        <v>197</v>
      </c>
      <c r="D185" s="39" t="s">
        <v>36</v>
      </c>
      <c r="E185" s="39">
        <v>12</v>
      </c>
      <c r="F185" s="38" t="s">
        <v>70</v>
      </c>
      <c r="G185" s="38" t="s">
        <v>73</v>
      </c>
      <c r="H185" s="41">
        <f>4200000*12</f>
        <v>50400000</v>
      </c>
      <c r="I185" s="41">
        <f t="shared" si="0"/>
        <v>50400000</v>
      </c>
      <c r="J185" s="38" t="s">
        <v>42</v>
      </c>
      <c r="K185" s="38" t="s">
        <v>43</v>
      </c>
      <c r="L185" s="38" t="s">
        <v>322</v>
      </c>
    </row>
    <row r="186" spans="2:12" ht="75">
      <c r="B186" s="37">
        <v>80111701</v>
      </c>
      <c r="C186" s="47" t="s">
        <v>172</v>
      </c>
      <c r="D186" s="39" t="s">
        <v>36</v>
      </c>
      <c r="E186" s="39">
        <v>12</v>
      </c>
      <c r="F186" s="38" t="s">
        <v>70</v>
      </c>
      <c r="G186" s="38" t="s">
        <v>73</v>
      </c>
      <c r="H186" s="41">
        <f>2000000*12</f>
        <v>24000000</v>
      </c>
      <c r="I186" s="41">
        <f t="shared" si="0"/>
        <v>24000000</v>
      </c>
      <c r="J186" s="38" t="s">
        <v>42</v>
      </c>
      <c r="K186" s="38" t="s">
        <v>43</v>
      </c>
      <c r="L186" s="38" t="s">
        <v>322</v>
      </c>
    </row>
    <row r="187" spans="2:12" ht="75">
      <c r="B187" s="37">
        <v>80111701</v>
      </c>
      <c r="C187" s="47" t="s">
        <v>173</v>
      </c>
      <c r="D187" s="39" t="s">
        <v>36</v>
      </c>
      <c r="E187" s="39">
        <v>12</v>
      </c>
      <c r="F187" s="38" t="s">
        <v>70</v>
      </c>
      <c r="G187" s="38" t="s">
        <v>85</v>
      </c>
      <c r="H187" s="41">
        <f>2000000*12</f>
        <v>24000000</v>
      </c>
      <c r="I187" s="41">
        <f t="shared" si="0"/>
        <v>24000000</v>
      </c>
      <c r="J187" s="38" t="s">
        <v>42</v>
      </c>
      <c r="K187" s="38" t="s">
        <v>43</v>
      </c>
      <c r="L187" s="38" t="s">
        <v>322</v>
      </c>
    </row>
    <row r="188" spans="2:12" ht="75">
      <c r="B188" s="37">
        <v>80111701</v>
      </c>
      <c r="C188" s="47" t="s">
        <v>174</v>
      </c>
      <c r="D188" s="39" t="s">
        <v>36</v>
      </c>
      <c r="E188" s="39">
        <v>12</v>
      </c>
      <c r="F188" s="38" t="s">
        <v>70</v>
      </c>
      <c r="G188" s="38" t="s">
        <v>85</v>
      </c>
      <c r="H188" s="41">
        <f>2000000*12</f>
        <v>24000000</v>
      </c>
      <c r="I188" s="41">
        <f t="shared" si="0"/>
        <v>24000000</v>
      </c>
      <c r="J188" s="38" t="s">
        <v>42</v>
      </c>
      <c r="K188" s="38" t="s">
        <v>43</v>
      </c>
      <c r="L188" s="38" t="s">
        <v>322</v>
      </c>
    </row>
    <row r="189" spans="2:12" ht="75">
      <c r="B189" s="37">
        <v>80111701</v>
      </c>
      <c r="C189" s="47" t="s">
        <v>175</v>
      </c>
      <c r="D189" s="39" t="s">
        <v>36</v>
      </c>
      <c r="E189" s="39">
        <v>12</v>
      </c>
      <c r="F189" s="38" t="s">
        <v>70</v>
      </c>
      <c r="G189" s="38" t="s">
        <v>73</v>
      </c>
      <c r="H189" s="41">
        <f>4500000*12</f>
        <v>54000000</v>
      </c>
      <c r="I189" s="41">
        <f t="shared" si="0"/>
        <v>54000000</v>
      </c>
      <c r="J189" s="38" t="s">
        <v>42</v>
      </c>
      <c r="K189" s="38" t="s">
        <v>43</v>
      </c>
      <c r="L189" s="38" t="s">
        <v>322</v>
      </c>
    </row>
    <row r="190" spans="2:12" ht="75">
      <c r="B190" s="37">
        <v>80111701</v>
      </c>
      <c r="C190" s="47" t="s">
        <v>353</v>
      </c>
      <c r="D190" s="39" t="s">
        <v>93</v>
      </c>
      <c r="E190" s="39">
        <v>6</v>
      </c>
      <c r="F190" s="38" t="s">
        <v>70</v>
      </c>
      <c r="G190" s="38" t="s">
        <v>73</v>
      </c>
      <c r="H190" s="41">
        <v>14000000</v>
      </c>
      <c r="I190" s="41">
        <f t="shared" si="0"/>
        <v>14000000</v>
      </c>
      <c r="J190" s="38" t="s">
        <v>99</v>
      </c>
      <c r="K190" s="38" t="s">
        <v>88</v>
      </c>
      <c r="L190" s="38" t="s">
        <v>322</v>
      </c>
    </row>
    <row r="191" spans="2:12" ht="75">
      <c r="B191" s="37">
        <v>80111701</v>
      </c>
      <c r="C191" s="47" t="s">
        <v>176</v>
      </c>
      <c r="D191" s="39" t="s">
        <v>36</v>
      </c>
      <c r="E191" s="39">
        <v>12</v>
      </c>
      <c r="F191" s="38" t="s">
        <v>70</v>
      </c>
      <c r="G191" s="38" t="s">
        <v>73</v>
      </c>
      <c r="H191" s="41">
        <f>2500000*12</f>
        <v>30000000</v>
      </c>
      <c r="I191" s="41">
        <f t="shared" si="0"/>
        <v>30000000</v>
      </c>
      <c r="J191" s="38" t="s">
        <v>42</v>
      </c>
      <c r="K191" s="38" t="s">
        <v>43</v>
      </c>
      <c r="L191" s="38" t="s">
        <v>322</v>
      </c>
    </row>
    <row r="192" spans="2:12" ht="75">
      <c r="B192" s="37">
        <v>80111701</v>
      </c>
      <c r="C192" s="47" t="s">
        <v>177</v>
      </c>
      <c r="D192" s="39" t="s">
        <v>36</v>
      </c>
      <c r="E192" s="39">
        <v>12</v>
      </c>
      <c r="F192" s="38" t="s">
        <v>70</v>
      </c>
      <c r="G192" s="38" t="s">
        <v>73</v>
      </c>
      <c r="H192" s="41">
        <f>2000000*12</f>
        <v>24000000</v>
      </c>
      <c r="I192" s="41">
        <f t="shared" si="0"/>
        <v>24000000</v>
      </c>
      <c r="J192" s="38" t="s">
        <v>42</v>
      </c>
      <c r="K192" s="38" t="s">
        <v>43</v>
      </c>
      <c r="L192" s="38" t="s">
        <v>322</v>
      </c>
    </row>
    <row r="193" spans="2:12" ht="75">
      <c r="B193" s="37">
        <v>80111701</v>
      </c>
      <c r="C193" s="47" t="s">
        <v>178</v>
      </c>
      <c r="D193" s="39" t="s">
        <v>36</v>
      </c>
      <c r="E193" s="39">
        <v>12</v>
      </c>
      <c r="F193" s="38" t="s">
        <v>70</v>
      </c>
      <c r="G193" s="38" t="s">
        <v>85</v>
      </c>
      <c r="H193" s="41">
        <f>2000000*12</f>
        <v>24000000</v>
      </c>
      <c r="I193" s="41">
        <f t="shared" si="0"/>
        <v>24000000</v>
      </c>
      <c r="J193" s="38" t="s">
        <v>42</v>
      </c>
      <c r="K193" s="38" t="s">
        <v>43</v>
      </c>
      <c r="L193" s="38" t="s">
        <v>322</v>
      </c>
    </row>
    <row r="194" spans="2:12" ht="75">
      <c r="B194" s="37">
        <v>80111701</v>
      </c>
      <c r="C194" s="47" t="s">
        <v>354</v>
      </c>
      <c r="D194" s="39" t="s">
        <v>36</v>
      </c>
      <c r="E194" s="39">
        <v>6</v>
      </c>
      <c r="F194" s="38" t="s">
        <v>70</v>
      </c>
      <c r="G194" s="38" t="s">
        <v>69</v>
      </c>
      <c r="H194" s="41">
        <v>21000000</v>
      </c>
      <c r="I194" s="41">
        <f t="shared" si="0"/>
        <v>21000000</v>
      </c>
      <c r="J194" s="38" t="s">
        <v>99</v>
      </c>
      <c r="K194" s="38" t="s">
        <v>88</v>
      </c>
      <c r="L194" s="38" t="s">
        <v>322</v>
      </c>
    </row>
    <row r="195" spans="2:12" ht="75">
      <c r="B195" s="37">
        <v>80111601</v>
      </c>
      <c r="C195" s="47" t="s">
        <v>179</v>
      </c>
      <c r="D195" s="39" t="s">
        <v>36</v>
      </c>
      <c r="E195" s="39">
        <v>12</v>
      </c>
      <c r="F195" s="38" t="s">
        <v>70</v>
      </c>
      <c r="G195" s="38" t="s">
        <v>85</v>
      </c>
      <c r="H195" s="41">
        <f>3500000*12</f>
        <v>42000000</v>
      </c>
      <c r="I195" s="41">
        <f t="shared" si="0"/>
        <v>42000000</v>
      </c>
      <c r="J195" s="38" t="s">
        <v>42</v>
      </c>
      <c r="K195" s="38" t="s">
        <v>43</v>
      </c>
      <c r="L195" s="38" t="s">
        <v>322</v>
      </c>
    </row>
    <row r="196" spans="2:12" ht="75">
      <c r="B196" s="37">
        <v>80111701</v>
      </c>
      <c r="C196" s="47" t="s">
        <v>198</v>
      </c>
      <c r="D196" s="39" t="s">
        <v>36</v>
      </c>
      <c r="E196" s="39">
        <v>12</v>
      </c>
      <c r="F196" s="38" t="s">
        <v>70</v>
      </c>
      <c r="G196" s="38" t="s">
        <v>73</v>
      </c>
      <c r="H196" s="41">
        <f>4800000*12</f>
        <v>57600000</v>
      </c>
      <c r="I196" s="41">
        <f t="shared" si="0"/>
        <v>57600000</v>
      </c>
      <c r="J196" s="38" t="s">
        <v>42</v>
      </c>
      <c r="K196" s="38" t="s">
        <v>43</v>
      </c>
      <c r="L196" s="38" t="s">
        <v>322</v>
      </c>
    </row>
    <row r="197" spans="2:12" ht="75">
      <c r="B197" s="37">
        <v>81101516</v>
      </c>
      <c r="C197" s="47" t="s">
        <v>180</v>
      </c>
      <c r="D197" s="39" t="s">
        <v>36</v>
      </c>
      <c r="E197" s="39">
        <v>12</v>
      </c>
      <c r="F197" s="38" t="s">
        <v>70</v>
      </c>
      <c r="G197" s="38" t="s">
        <v>85</v>
      </c>
      <c r="H197" s="41">
        <f>2000000*12</f>
        <v>24000000</v>
      </c>
      <c r="I197" s="41">
        <f t="shared" si="0"/>
        <v>24000000</v>
      </c>
      <c r="J197" s="38" t="s">
        <v>42</v>
      </c>
      <c r="K197" s="38" t="s">
        <v>43</v>
      </c>
      <c r="L197" s="38" t="s">
        <v>322</v>
      </c>
    </row>
    <row r="198" spans="2:12" ht="75">
      <c r="B198" s="37">
        <v>81101516</v>
      </c>
      <c r="C198" s="47" t="s">
        <v>181</v>
      </c>
      <c r="D198" s="39" t="s">
        <v>36</v>
      </c>
      <c r="E198" s="39">
        <v>12</v>
      </c>
      <c r="F198" s="38" t="s">
        <v>70</v>
      </c>
      <c r="G198" s="38" t="s">
        <v>85</v>
      </c>
      <c r="H198" s="41">
        <f>1900000*12</f>
        <v>22800000</v>
      </c>
      <c r="I198" s="41">
        <f t="shared" si="0"/>
        <v>22800000</v>
      </c>
      <c r="J198" s="38" t="s">
        <v>42</v>
      </c>
      <c r="K198" s="38" t="s">
        <v>43</v>
      </c>
      <c r="L198" s="38" t="s">
        <v>322</v>
      </c>
    </row>
    <row r="199" spans="2:12" ht="75">
      <c r="B199" s="37">
        <v>80111601</v>
      </c>
      <c r="C199" s="47" t="s">
        <v>323</v>
      </c>
      <c r="D199" s="39" t="s">
        <v>36</v>
      </c>
      <c r="E199" s="39">
        <v>12</v>
      </c>
      <c r="F199" s="38" t="s">
        <v>70</v>
      </c>
      <c r="G199" s="38" t="s">
        <v>85</v>
      </c>
      <c r="H199" s="41">
        <f>3800000*12</f>
        <v>45600000</v>
      </c>
      <c r="I199" s="41">
        <f t="shared" si="0"/>
        <v>45600000</v>
      </c>
      <c r="J199" s="38" t="s">
        <v>42</v>
      </c>
      <c r="K199" s="38" t="s">
        <v>43</v>
      </c>
      <c r="L199" s="38" t="s">
        <v>322</v>
      </c>
    </row>
    <row r="200" spans="2:12" ht="75">
      <c r="B200" s="37">
        <v>80111601</v>
      </c>
      <c r="C200" s="47" t="s">
        <v>182</v>
      </c>
      <c r="D200" s="39" t="s">
        <v>36</v>
      </c>
      <c r="E200" s="39">
        <v>12</v>
      </c>
      <c r="F200" s="38" t="s">
        <v>70</v>
      </c>
      <c r="G200" s="38" t="s">
        <v>85</v>
      </c>
      <c r="H200" s="41">
        <v>30800000</v>
      </c>
      <c r="I200" s="41">
        <f t="shared" si="0"/>
        <v>30800000</v>
      </c>
      <c r="J200" s="38" t="s">
        <v>42</v>
      </c>
      <c r="K200" s="38" t="s">
        <v>43</v>
      </c>
      <c r="L200" s="38" t="s">
        <v>322</v>
      </c>
    </row>
    <row r="201" spans="2:12" ht="75">
      <c r="B201" s="37">
        <v>80111600</v>
      </c>
      <c r="C201" s="47" t="s">
        <v>351</v>
      </c>
      <c r="D201" s="39" t="s">
        <v>36</v>
      </c>
      <c r="E201" s="39">
        <v>12</v>
      </c>
      <c r="F201" s="38" t="s">
        <v>70</v>
      </c>
      <c r="G201" s="38" t="s">
        <v>85</v>
      </c>
      <c r="H201" s="41">
        <f>2400000*12</f>
        <v>28800000</v>
      </c>
      <c r="I201" s="41">
        <f>+H201</f>
        <v>28800000</v>
      </c>
      <c r="J201" s="38" t="s">
        <v>42</v>
      </c>
      <c r="K201" s="38" t="s">
        <v>43</v>
      </c>
      <c r="L201" s="38" t="s">
        <v>322</v>
      </c>
    </row>
    <row r="202" spans="2:12" ht="75">
      <c r="B202" s="37">
        <v>80111601</v>
      </c>
      <c r="C202" s="47" t="s">
        <v>183</v>
      </c>
      <c r="D202" s="39" t="s">
        <v>36</v>
      </c>
      <c r="E202" s="39">
        <v>12</v>
      </c>
      <c r="F202" s="38" t="s">
        <v>70</v>
      </c>
      <c r="G202" s="38" t="s">
        <v>85</v>
      </c>
      <c r="H202" s="41">
        <f>2000000*12</f>
        <v>24000000</v>
      </c>
      <c r="I202" s="41">
        <f aca="true" t="shared" si="1" ref="I202:I222">+H202</f>
        <v>24000000</v>
      </c>
      <c r="J202" s="38" t="s">
        <v>42</v>
      </c>
      <c r="K202" s="38" t="s">
        <v>43</v>
      </c>
      <c r="L202" s="38" t="s">
        <v>322</v>
      </c>
    </row>
    <row r="203" spans="2:12" ht="75">
      <c r="B203" s="37">
        <v>80111601</v>
      </c>
      <c r="C203" s="47" t="s">
        <v>184</v>
      </c>
      <c r="D203" s="39" t="s">
        <v>36</v>
      </c>
      <c r="E203" s="39">
        <v>12</v>
      </c>
      <c r="F203" s="38" t="s">
        <v>70</v>
      </c>
      <c r="G203" s="38" t="s">
        <v>85</v>
      </c>
      <c r="H203" s="41">
        <f>2500000*12</f>
        <v>30000000</v>
      </c>
      <c r="I203" s="41">
        <f t="shared" si="1"/>
        <v>30000000</v>
      </c>
      <c r="J203" s="38" t="s">
        <v>42</v>
      </c>
      <c r="K203" s="38" t="s">
        <v>43</v>
      </c>
      <c r="L203" s="38" t="s">
        <v>322</v>
      </c>
    </row>
    <row r="204" spans="2:12" ht="75">
      <c r="B204" s="37">
        <v>80111701</v>
      </c>
      <c r="C204" s="47" t="s">
        <v>185</v>
      </c>
      <c r="D204" s="39" t="s">
        <v>36</v>
      </c>
      <c r="E204" s="39">
        <v>6</v>
      </c>
      <c r="F204" s="38" t="s">
        <v>70</v>
      </c>
      <c r="G204" s="38" t="s">
        <v>85</v>
      </c>
      <c r="H204" s="41">
        <f>2500000*6</f>
        <v>15000000</v>
      </c>
      <c r="I204" s="41">
        <f t="shared" si="1"/>
        <v>15000000</v>
      </c>
      <c r="J204" s="38" t="s">
        <v>42</v>
      </c>
      <c r="K204" s="38" t="s">
        <v>43</v>
      </c>
      <c r="L204" s="38" t="s">
        <v>322</v>
      </c>
    </row>
    <row r="205" spans="2:12" ht="75">
      <c r="B205" s="37">
        <v>80111601</v>
      </c>
      <c r="C205" s="47" t="s">
        <v>106</v>
      </c>
      <c r="D205" s="39" t="s">
        <v>36</v>
      </c>
      <c r="E205" s="39">
        <v>12</v>
      </c>
      <c r="F205" s="38" t="s">
        <v>70</v>
      </c>
      <c r="G205" s="38" t="s">
        <v>85</v>
      </c>
      <c r="H205" s="41">
        <f>1900000*12</f>
        <v>22800000</v>
      </c>
      <c r="I205" s="41">
        <f t="shared" si="1"/>
        <v>22800000</v>
      </c>
      <c r="J205" s="38" t="s">
        <v>42</v>
      </c>
      <c r="K205" s="38" t="s">
        <v>43</v>
      </c>
      <c r="L205" s="38" t="s">
        <v>322</v>
      </c>
    </row>
    <row r="206" spans="2:12" ht="75">
      <c r="B206" s="37">
        <v>81101516</v>
      </c>
      <c r="C206" s="47" t="s">
        <v>106</v>
      </c>
      <c r="D206" s="39" t="s">
        <v>36</v>
      </c>
      <c r="E206" s="39">
        <v>12</v>
      </c>
      <c r="F206" s="38" t="s">
        <v>70</v>
      </c>
      <c r="G206" s="38" t="s">
        <v>85</v>
      </c>
      <c r="H206" s="41">
        <f>1900000*12</f>
        <v>22800000</v>
      </c>
      <c r="I206" s="41">
        <f t="shared" si="1"/>
        <v>22800000</v>
      </c>
      <c r="J206" s="38" t="s">
        <v>42</v>
      </c>
      <c r="K206" s="38" t="s">
        <v>43</v>
      </c>
      <c r="L206" s="38" t="s">
        <v>322</v>
      </c>
    </row>
    <row r="207" spans="2:12" ht="75">
      <c r="B207" s="37">
        <v>80111601</v>
      </c>
      <c r="C207" s="47" t="s">
        <v>324</v>
      </c>
      <c r="D207" s="39" t="s">
        <v>36</v>
      </c>
      <c r="E207" s="39">
        <v>6</v>
      </c>
      <c r="F207" s="38" t="s">
        <v>70</v>
      </c>
      <c r="G207" s="38" t="s">
        <v>73</v>
      </c>
      <c r="H207" s="41">
        <v>36400000</v>
      </c>
      <c r="I207" s="41">
        <f t="shared" si="1"/>
        <v>36400000</v>
      </c>
      <c r="J207" s="38" t="s">
        <v>42</v>
      </c>
      <c r="K207" s="38" t="s">
        <v>43</v>
      </c>
      <c r="L207" s="38" t="s">
        <v>322</v>
      </c>
    </row>
    <row r="208" spans="2:12" ht="75">
      <c r="B208" s="37">
        <v>80111701</v>
      </c>
      <c r="C208" s="47" t="s">
        <v>202</v>
      </c>
      <c r="D208" s="39" t="s">
        <v>36</v>
      </c>
      <c r="E208" s="39">
        <v>12</v>
      </c>
      <c r="F208" s="38" t="s">
        <v>70</v>
      </c>
      <c r="G208" s="38" t="s">
        <v>73</v>
      </c>
      <c r="H208" s="41">
        <f>3500000*12</f>
        <v>42000000</v>
      </c>
      <c r="I208" s="41">
        <f t="shared" si="1"/>
        <v>42000000</v>
      </c>
      <c r="J208" s="38" t="s">
        <v>42</v>
      </c>
      <c r="K208" s="38" t="s">
        <v>43</v>
      </c>
      <c r="L208" s="38" t="s">
        <v>322</v>
      </c>
    </row>
    <row r="209" spans="2:12" ht="75">
      <c r="B209" s="37">
        <v>72103300</v>
      </c>
      <c r="C209" s="47" t="s">
        <v>186</v>
      </c>
      <c r="D209" s="39" t="s">
        <v>37</v>
      </c>
      <c r="E209" s="39">
        <v>10</v>
      </c>
      <c r="F209" s="38" t="s">
        <v>72</v>
      </c>
      <c r="G209" s="38" t="s">
        <v>73</v>
      </c>
      <c r="H209" s="41">
        <v>36400000</v>
      </c>
      <c r="I209" s="41">
        <f t="shared" si="1"/>
        <v>36400000</v>
      </c>
      <c r="J209" s="38" t="s">
        <v>42</v>
      </c>
      <c r="K209" s="38" t="s">
        <v>43</v>
      </c>
      <c r="L209" s="38" t="s">
        <v>322</v>
      </c>
    </row>
    <row r="210" spans="2:12" ht="75">
      <c r="B210" s="37">
        <v>72103300</v>
      </c>
      <c r="C210" s="47" t="s">
        <v>325</v>
      </c>
      <c r="D210" s="39" t="s">
        <v>36</v>
      </c>
      <c r="E210" s="39">
        <v>12</v>
      </c>
      <c r="F210" s="38" t="s">
        <v>70</v>
      </c>
      <c r="G210" s="38" t="s">
        <v>85</v>
      </c>
      <c r="H210" s="41">
        <f>2000000*12</f>
        <v>24000000</v>
      </c>
      <c r="I210" s="41">
        <f t="shared" si="1"/>
        <v>24000000</v>
      </c>
      <c r="J210" s="38" t="s">
        <v>42</v>
      </c>
      <c r="K210" s="38" t="s">
        <v>43</v>
      </c>
      <c r="L210" s="38" t="s">
        <v>322</v>
      </c>
    </row>
    <row r="211" spans="2:12" ht="75">
      <c r="B211" s="37">
        <v>72154300</v>
      </c>
      <c r="C211" s="47" t="s">
        <v>187</v>
      </c>
      <c r="D211" s="39" t="s">
        <v>36</v>
      </c>
      <c r="E211" s="39">
        <v>12</v>
      </c>
      <c r="F211" s="38" t="s">
        <v>70</v>
      </c>
      <c r="G211" s="38" t="s">
        <v>85</v>
      </c>
      <c r="H211" s="41">
        <v>19200000</v>
      </c>
      <c r="I211" s="41">
        <f t="shared" si="1"/>
        <v>19200000</v>
      </c>
      <c r="J211" s="38" t="s">
        <v>42</v>
      </c>
      <c r="K211" s="38" t="s">
        <v>43</v>
      </c>
      <c r="L211" s="38" t="s">
        <v>322</v>
      </c>
    </row>
    <row r="212" spans="2:12" ht="75">
      <c r="B212" s="37">
        <v>80111701</v>
      </c>
      <c r="C212" s="47" t="s">
        <v>352</v>
      </c>
      <c r="D212" s="39" t="s">
        <v>37</v>
      </c>
      <c r="E212" s="39">
        <v>6</v>
      </c>
      <c r="F212" s="38" t="s">
        <v>84</v>
      </c>
      <c r="G212" s="38" t="s">
        <v>85</v>
      </c>
      <c r="H212" s="41">
        <v>9600000</v>
      </c>
      <c r="I212" s="41">
        <f>+H212</f>
        <v>9600000</v>
      </c>
      <c r="J212" s="38" t="s">
        <v>42</v>
      </c>
      <c r="K212" s="38" t="s">
        <v>43</v>
      </c>
      <c r="L212" s="38" t="s">
        <v>322</v>
      </c>
    </row>
    <row r="213" spans="2:12" ht="75">
      <c r="B213" s="39">
        <v>80111701</v>
      </c>
      <c r="C213" s="51" t="s">
        <v>201</v>
      </c>
      <c r="D213" s="39" t="s">
        <v>36</v>
      </c>
      <c r="E213" s="40">
        <v>12</v>
      </c>
      <c r="F213" s="38" t="s">
        <v>70</v>
      </c>
      <c r="G213" s="38" t="s">
        <v>69</v>
      </c>
      <c r="H213" s="41">
        <v>42000000</v>
      </c>
      <c r="I213" s="41">
        <v>42000000</v>
      </c>
      <c r="J213" s="38" t="s">
        <v>42</v>
      </c>
      <c r="K213" s="38" t="s">
        <v>43</v>
      </c>
      <c r="L213" s="38" t="s">
        <v>322</v>
      </c>
    </row>
    <row r="214" spans="2:12" ht="105">
      <c r="B214" s="38">
        <v>93141900</v>
      </c>
      <c r="C214" s="47" t="s">
        <v>218</v>
      </c>
      <c r="D214" s="39" t="s">
        <v>92</v>
      </c>
      <c r="E214" s="39">
        <v>6</v>
      </c>
      <c r="F214" s="38" t="s">
        <v>72</v>
      </c>
      <c r="G214" s="38" t="s">
        <v>73</v>
      </c>
      <c r="H214" s="91">
        <v>36400000</v>
      </c>
      <c r="I214" s="91">
        <v>36400000</v>
      </c>
      <c r="J214" s="38" t="s">
        <v>99</v>
      </c>
      <c r="K214" s="38" t="s">
        <v>43</v>
      </c>
      <c r="L214" s="38" t="s">
        <v>336</v>
      </c>
    </row>
    <row r="215" spans="2:12" ht="105">
      <c r="B215" s="38">
        <v>80111614</v>
      </c>
      <c r="C215" s="47" t="s">
        <v>337</v>
      </c>
      <c r="D215" s="39" t="s">
        <v>37</v>
      </c>
      <c r="E215" s="39">
        <v>6</v>
      </c>
      <c r="F215" s="38" t="s">
        <v>70</v>
      </c>
      <c r="G215" s="38" t="s">
        <v>73</v>
      </c>
      <c r="H215" s="41">
        <f>2000000*10</f>
        <v>20000000</v>
      </c>
      <c r="I215" s="41">
        <f>2000000*10</f>
        <v>20000000</v>
      </c>
      <c r="J215" s="38" t="s">
        <v>99</v>
      </c>
      <c r="K215" s="38" t="s">
        <v>43</v>
      </c>
      <c r="L215" s="38" t="s">
        <v>336</v>
      </c>
    </row>
    <row r="216" spans="2:12" ht="105">
      <c r="B216" s="38">
        <v>10000000</v>
      </c>
      <c r="C216" s="47" t="s">
        <v>189</v>
      </c>
      <c r="D216" s="39" t="s">
        <v>39</v>
      </c>
      <c r="E216" s="39">
        <v>2</v>
      </c>
      <c r="F216" s="38" t="s">
        <v>72</v>
      </c>
      <c r="G216" s="38" t="s">
        <v>73</v>
      </c>
      <c r="H216" s="91">
        <v>36400000</v>
      </c>
      <c r="I216" s="91">
        <v>36400000</v>
      </c>
      <c r="J216" s="38" t="s">
        <v>42</v>
      </c>
      <c r="K216" s="38" t="s">
        <v>43</v>
      </c>
      <c r="L216" s="38" t="s">
        <v>336</v>
      </c>
    </row>
    <row r="217" spans="2:12" ht="105">
      <c r="B217" s="38">
        <v>80111614</v>
      </c>
      <c r="C217" s="47" t="s">
        <v>338</v>
      </c>
      <c r="D217" s="39" t="s">
        <v>37</v>
      </c>
      <c r="E217" s="39">
        <v>6</v>
      </c>
      <c r="F217" s="38" t="s">
        <v>70</v>
      </c>
      <c r="G217" s="38" t="s">
        <v>73</v>
      </c>
      <c r="H217" s="41">
        <f>3500000*6</f>
        <v>21000000</v>
      </c>
      <c r="I217" s="41">
        <v>21000000</v>
      </c>
      <c r="J217" s="38" t="s">
        <v>99</v>
      </c>
      <c r="K217" s="38" t="s">
        <v>43</v>
      </c>
      <c r="L217" s="38" t="s">
        <v>336</v>
      </c>
    </row>
    <row r="218" spans="2:12" ht="105">
      <c r="B218" s="38">
        <v>80111614</v>
      </c>
      <c r="C218" s="47" t="s">
        <v>339</v>
      </c>
      <c r="D218" s="39" t="s">
        <v>94</v>
      </c>
      <c r="E218" s="39">
        <v>6</v>
      </c>
      <c r="F218" s="38" t="s">
        <v>72</v>
      </c>
      <c r="G218" s="38" t="s">
        <v>73</v>
      </c>
      <c r="H218" s="41">
        <v>21000000</v>
      </c>
      <c r="I218" s="41">
        <v>21000000</v>
      </c>
      <c r="J218" s="38" t="s">
        <v>99</v>
      </c>
      <c r="K218" s="38" t="s">
        <v>43</v>
      </c>
      <c r="L218" s="38" t="s">
        <v>336</v>
      </c>
    </row>
    <row r="219" spans="2:12" ht="105">
      <c r="B219" s="38">
        <v>42120000</v>
      </c>
      <c r="C219" s="47" t="s">
        <v>217</v>
      </c>
      <c r="D219" s="39" t="s">
        <v>38</v>
      </c>
      <c r="E219" s="39">
        <v>1</v>
      </c>
      <c r="F219" s="38" t="s">
        <v>72</v>
      </c>
      <c r="G219" s="38" t="s">
        <v>73</v>
      </c>
      <c r="H219" s="41">
        <v>36400000</v>
      </c>
      <c r="I219" s="41">
        <v>36400000</v>
      </c>
      <c r="J219" s="38" t="s">
        <v>99</v>
      </c>
      <c r="K219" s="38" t="s">
        <v>43</v>
      </c>
      <c r="L219" s="38" t="s">
        <v>336</v>
      </c>
    </row>
    <row r="220" spans="2:12" ht="105" customHeight="1">
      <c r="B220" s="38">
        <v>50000000</v>
      </c>
      <c r="C220" s="47" t="s">
        <v>190</v>
      </c>
      <c r="D220" s="39" t="s">
        <v>38</v>
      </c>
      <c r="E220" s="39">
        <v>1</v>
      </c>
      <c r="F220" s="38" t="s">
        <v>72</v>
      </c>
      <c r="G220" s="38" t="s">
        <v>73</v>
      </c>
      <c r="H220" s="41">
        <v>15000000</v>
      </c>
      <c r="I220" s="41">
        <v>15000000</v>
      </c>
      <c r="J220" s="38" t="s">
        <v>99</v>
      </c>
      <c r="K220" s="38" t="s">
        <v>43</v>
      </c>
      <c r="L220" s="38" t="s">
        <v>336</v>
      </c>
    </row>
    <row r="221" spans="2:12" ht="105">
      <c r="B221" s="38">
        <v>80111614</v>
      </c>
      <c r="C221" s="47" t="s">
        <v>340</v>
      </c>
      <c r="D221" s="39" t="s">
        <v>37</v>
      </c>
      <c r="E221" s="39">
        <v>6</v>
      </c>
      <c r="F221" s="38" t="s">
        <v>70</v>
      </c>
      <c r="G221" s="38" t="s">
        <v>73</v>
      </c>
      <c r="H221" s="41">
        <v>16500000</v>
      </c>
      <c r="I221" s="41">
        <v>16500000</v>
      </c>
      <c r="J221" s="38" t="s">
        <v>99</v>
      </c>
      <c r="K221" s="38" t="s">
        <v>43</v>
      </c>
      <c r="L221" s="38" t="s">
        <v>336</v>
      </c>
    </row>
    <row r="222" spans="2:12" ht="105">
      <c r="B222" s="38">
        <v>80111601</v>
      </c>
      <c r="C222" s="47" t="s">
        <v>216</v>
      </c>
      <c r="D222" s="39" t="s">
        <v>37</v>
      </c>
      <c r="E222" s="39">
        <v>6</v>
      </c>
      <c r="F222" s="38" t="s">
        <v>72</v>
      </c>
      <c r="G222" s="38" t="s">
        <v>73</v>
      </c>
      <c r="H222" s="41">
        <v>19800000</v>
      </c>
      <c r="I222" s="41">
        <v>19800000</v>
      </c>
      <c r="J222" s="38" t="s">
        <v>99</v>
      </c>
      <c r="K222" s="38" t="s">
        <v>43</v>
      </c>
      <c r="L222" s="38" t="s">
        <v>336</v>
      </c>
    </row>
    <row r="223" spans="1:12" ht="105">
      <c r="A223" s="50"/>
      <c r="B223" s="38">
        <v>80111614</v>
      </c>
      <c r="C223" s="47" t="s">
        <v>341</v>
      </c>
      <c r="D223" s="39" t="s">
        <v>37</v>
      </c>
      <c r="E223" s="39">
        <v>6</v>
      </c>
      <c r="F223" s="38" t="s">
        <v>70</v>
      </c>
      <c r="G223" s="38" t="s">
        <v>73</v>
      </c>
      <c r="H223" s="41">
        <f>3500000*6</f>
        <v>21000000</v>
      </c>
      <c r="I223" s="41">
        <f>+H223</f>
        <v>21000000</v>
      </c>
      <c r="J223" s="38" t="s">
        <v>99</v>
      </c>
      <c r="K223" s="38" t="s">
        <v>43</v>
      </c>
      <c r="L223" s="38" t="s">
        <v>336</v>
      </c>
    </row>
    <row r="224" spans="1:12" ht="105">
      <c r="A224" s="50"/>
      <c r="B224" s="38">
        <v>80111701</v>
      </c>
      <c r="C224" s="47" t="s">
        <v>342</v>
      </c>
      <c r="D224" s="39" t="s">
        <v>37</v>
      </c>
      <c r="E224" s="39">
        <v>6</v>
      </c>
      <c r="F224" s="38" t="s">
        <v>70</v>
      </c>
      <c r="G224" s="38" t="s">
        <v>73</v>
      </c>
      <c r="H224" s="41">
        <v>132000000</v>
      </c>
      <c r="I224" s="41">
        <f>+H224</f>
        <v>132000000</v>
      </c>
      <c r="J224" s="38" t="s">
        <v>99</v>
      </c>
      <c r="K224" s="38" t="s">
        <v>43</v>
      </c>
      <c r="L224" s="38" t="s">
        <v>336</v>
      </c>
    </row>
    <row r="225" spans="1:12" ht="105">
      <c r="A225" s="50"/>
      <c r="B225" s="38">
        <v>80111601</v>
      </c>
      <c r="C225" s="47" t="s">
        <v>343</v>
      </c>
      <c r="D225" s="39" t="s">
        <v>37</v>
      </c>
      <c r="E225" s="39">
        <v>6</v>
      </c>
      <c r="F225" s="38" t="s">
        <v>70</v>
      </c>
      <c r="G225" s="38" t="s">
        <v>73</v>
      </c>
      <c r="H225" s="41">
        <f>2500000*11</f>
        <v>27500000</v>
      </c>
      <c r="I225" s="41">
        <f>2500000*11</f>
        <v>27500000</v>
      </c>
      <c r="J225" s="38" t="s">
        <v>99</v>
      </c>
      <c r="K225" s="38" t="s">
        <v>43</v>
      </c>
      <c r="L225" s="38" t="s">
        <v>336</v>
      </c>
    </row>
    <row r="226" spans="1:12" ht="105">
      <c r="A226" s="50"/>
      <c r="B226" s="38">
        <v>10000000</v>
      </c>
      <c r="C226" s="47" t="s">
        <v>344</v>
      </c>
      <c r="D226" s="39" t="s">
        <v>40</v>
      </c>
      <c r="E226" s="39">
        <v>2</v>
      </c>
      <c r="F226" s="38" t="s">
        <v>70</v>
      </c>
      <c r="G226" s="38" t="s">
        <v>73</v>
      </c>
      <c r="H226" s="41">
        <v>36400000</v>
      </c>
      <c r="I226" s="41">
        <v>36400000</v>
      </c>
      <c r="J226" s="38" t="s">
        <v>99</v>
      </c>
      <c r="K226" s="38" t="s">
        <v>43</v>
      </c>
      <c r="L226" s="38" t="s">
        <v>336</v>
      </c>
    </row>
    <row r="227" spans="1:12" ht="105">
      <c r="A227" s="50"/>
      <c r="B227" s="38">
        <v>70122000</v>
      </c>
      <c r="C227" s="47" t="s">
        <v>345</v>
      </c>
      <c r="D227" s="39" t="s">
        <v>37</v>
      </c>
      <c r="E227" s="39">
        <v>6</v>
      </c>
      <c r="F227" s="38" t="s">
        <v>70</v>
      </c>
      <c r="G227" s="38" t="s">
        <v>73</v>
      </c>
      <c r="H227" s="41">
        <v>21000000</v>
      </c>
      <c r="I227" s="41">
        <v>21000000</v>
      </c>
      <c r="J227" s="38" t="s">
        <v>99</v>
      </c>
      <c r="K227" s="38" t="s">
        <v>43</v>
      </c>
      <c r="L227" s="38" t="s">
        <v>336</v>
      </c>
    </row>
    <row r="228" spans="1:12" ht="105">
      <c r="A228" s="50"/>
      <c r="B228" s="38">
        <v>70000000</v>
      </c>
      <c r="C228" s="89" t="s">
        <v>346</v>
      </c>
      <c r="D228" s="39" t="s">
        <v>37</v>
      </c>
      <c r="E228" s="39">
        <v>6</v>
      </c>
      <c r="F228" s="38" t="s">
        <v>70</v>
      </c>
      <c r="G228" s="38" t="s">
        <v>73</v>
      </c>
      <c r="H228" s="41">
        <v>21000000</v>
      </c>
      <c r="I228" s="41">
        <v>21000000</v>
      </c>
      <c r="J228" s="38" t="s">
        <v>99</v>
      </c>
      <c r="K228" s="38" t="s">
        <v>43</v>
      </c>
      <c r="L228" s="38" t="s">
        <v>336</v>
      </c>
    </row>
    <row r="229" spans="1:12" ht="105">
      <c r="A229" s="50"/>
      <c r="B229" s="38">
        <v>80111614</v>
      </c>
      <c r="C229" s="47" t="s">
        <v>335</v>
      </c>
      <c r="D229" s="39" t="s">
        <v>347</v>
      </c>
      <c r="E229" s="39">
        <v>6</v>
      </c>
      <c r="F229" s="38" t="s">
        <v>70</v>
      </c>
      <c r="G229" s="38" t="s">
        <v>73</v>
      </c>
      <c r="H229" s="91">
        <v>36400000</v>
      </c>
      <c r="I229" s="91">
        <v>36400000</v>
      </c>
      <c r="J229" s="38" t="s">
        <v>99</v>
      </c>
      <c r="K229" s="38" t="s">
        <v>43</v>
      </c>
      <c r="L229" s="38" t="s">
        <v>336</v>
      </c>
    </row>
    <row r="230" spans="1:12" ht="15">
      <c r="A230" s="50"/>
      <c r="B230" s="37"/>
      <c r="C230" s="47"/>
      <c r="D230" s="39"/>
      <c r="E230" s="40"/>
      <c r="F230" s="38"/>
      <c r="G230" s="38"/>
      <c r="H230" s="41"/>
      <c r="I230" s="41"/>
      <c r="J230" s="38"/>
      <c r="K230" s="38"/>
      <c r="L230" s="38"/>
    </row>
    <row r="231" spans="1:12" ht="15">
      <c r="A231" s="50"/>
      <c r="B231" s="37"/>
      <c r="C231" s="47"/>
      <c r="D231" s="39"/>
      <c r="E231" s="40"/>
      <c r="F231" s="38"/>
      <c r="G231" s="38"/>
      <c r="H231" s="41"/>
      <c r="I231" s="41"/>
      <c r="J231" s="38"/>
      <c r="K231" s="38"/>
      <c r="L231" s="38"/>
    </row>
    <row r="232" spans="1:12" ht="15">
      <c r="A232" s="50"/>
      <c r="B232" s="37"/>
      <c r="C232" s="47"/>
      <c r="D232" s="39"/>
      <c r="E232" s="40"/>
      <c r="F232" s="38"/>
      <c r="G232" s="38"/>
      <c r="H232" s="41"/>
      <c r="I232" s="41"/>
      <c r="J232" s="38"/>
      <c r="K232" s="38"/>
      <c r="L232" s="38"/>
    </row>
    <row r="233" spans="1:12" ht="15">
      <c r="A233" s="50"/>
      <c r="B233" s="37"/>
      <c r="C233" s="47"/>
      <c r="D233" s="39"/>
      <c r="E233" s="40"/>
      <c r="F233" s="38"/>
      <c r="G233" s="38"/>
      <c r="H233" s="41"/>
      <c r="I233" s="41"/>
      <c r="J233" s="38"/>
      <c r="K233" s="38"/>
      <c r="L233" s="38"/>
    </row>
    <row r="234" spans="1:12" ht="15">
      <c r="A234" s="50"/>
      <c r="B234" s="37"/>
      <c r="C234" s="47"/>
      <c r="D234" s="39"/>
      <c r="E234" s="40"/>
      <c r="F234" s="38"/>
      <c r="G234" s="38"/>
      <c r="H234" s="41"/>
      <c r="I234" s="41"/>
      <c r="J234" s="38"/>
      <c r="K234" s="38"/>
      <c r="L234" s="38"/>
    </row>
    <row r="235" spans="2:12" ht="15">
      <c r="B235" s="37"/>
      <c r="C235" s="47"/>
      <c r="D235" s="39"/>
      <c r="E235" s="40"/>
      <c r="F235" s="38"/>
      <c r="G235" s="38"/>
      <c r="H235" s="41"/>
      <c r="I235" s="41"/>
      <c r="J235" s="38"/>
      <c r="K235" s="38"/>
      <c r="L235" s="38"/>
    </row>
    <row r="236" spans="2:12" ht="15">
      <c r="B236" s="42"/>
      <c r="C236" s="43"/>
      <c r="D236" s="44"/>
      <c r="E236" s="44"/>
      <c r="F236" s="45"/>
      <c r="G236" s="45"/>
      <c r="H236" s="46"/>
      <c r="I236" s="46"/>
      <c r="J236" s="46"/>
      <c r="K236" s="46"/>
      <c r="L236" s="45"/>
    </row>
    <row r="237" spans="2:12" ht="15">
      <c r="B237" s="36"/>
      <c r="C237" s="36"/>
      <c r="D237" s="36"/>
      <c r="E237" s="36"/>
      <c r="F237" s="36"/>
      <c r="G237" s="36"/>
      <c r="H237" s="36"/>
      <c r="I237" s="36"/>
      <c r="J237" s="36"/>
      <c r="K237" s="36"/>
      <c r="L237" s="36"/>
    </row>
    <row r="238" spans="2:12" ht="15">
      <c r="B238" s="36"/>
      <c r="C238" s="36"/>
      <c r="D238" s="36"/>
      <c r="E238" s="36"/>
      <c r="F238" s="36"/>
      <c r="G238" s="36"/>
      <c r="H238" s="36"/>
      <c r="I238" s="36"/>
      <c r="J238" s="36"/>
      <c r="K238" s="36"/>
      <c r="L238" s="36"/>
    </row>
    <row r="239" spans="2:12" ht="15">
      <c r="B239" s="36"/>
      <c r="C239" s="36"/>
      <c r="D239" s="36"/>
      <c r="E239" s="36"/>
      <c r="F239" s="36"/>
      <c r="G239" s="36"/>
      <c r="H239" s="36"/>
      <c r="I239" s="36"/>
      <c r="J239" s="36"/>
      <c r="K239" s="36"/>
      <c r="L239" s="36"/>
    </row>
    <row r="240" ht="15"/>
    <row r="241" spans="2:5" ht="30">
      <c r="B241" s="13" t="s">
        <v>19</v>
      </c>
      <c r="E241" s="12"/>
    </row>
    <row r="242" spans="2:4" ht="29.25" customHeight="1">
      <c r="B242" s="6" t="s">
        <v>6</v>
      </c>
      <c r="C242" s="6" t="s">
        <v>61</v>
      </c>
      <c r="D242" s="6" t="s">
        <v>13</v>
      </c>
    </row>
    <row r="243" spans="1:4" ht="165">
      <c r="A243" s="14"/>
      <c r="B243" s="30" t="s">
        <v>348</v>
      </c>
      <c r="C243" s="30"/>
      <c r="D243" s="30" t="s">
        <v>336</v>
      </c>
    </row>
    <row r="244" spans="1:4" ht="135">
      <c r="A244" s="14"/>
      <c r="B244" s="30" t="s">
        <v>349</v>
      </c>
      <c r="C244" s="30"/>
      <c r="D244" s="30" t="s">
        <v>336</v>
      </c>
    </row>
    <row r="245" spans="1:4" ht="15">
      <c r="A245" s="14"/>
      <c r="B245" s="30"/>
      <c r="C245" s="30"/>
      <c r="D245" s="30"/>
    </row>
    <row r="246" spans="1:4" ht="15">
      <c r="A246" s="14"/>
      <c r="B246" s="30"/>
      <c r="C246" s="30"/>
      <c r="D246" s="30"/>
    </row>
    <row r="247" spans="1:4" ht="15">
      <c r="A247" s="14"/>
      <c r="B247" s="30"/>
      <c r="C247" s="30"/>
      <c r="D247" s="30"/>
    </row>
    <row r="248" spans="1:4" ht="30">
      <c r="A248" s="14" t="s">
        <v>63</v>
      </c>
      <c r="B248" s="30"/>
      <c r="C248" s="30"/>
      <c r="D248" s="30"/>
    </row>
    <row r="249" ht="15"/>
    <row r="250" ht="15">
      <c r="B250" s="9"/>
    </row>
    <row r="251" ht="15">
      <c r="B251" s="9"/>
    </row>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sheetData>
  <sheetProtection password="8D94" sheet="1" objects="1" scenarios="1" formatCells="0" formatColumns="0" formatRows="0"/>
  <mergeCells count="2">
    <mergeCell ref="F5:I9"/>
    <mergeCell ref="F11:I15"/>
  </mergeCells>
  <dataValidations count="5">
    <dataValidation type="list" allowBlank="1" showInputMessage="1" showErrorMessage="1" sqref="D22:D233">
      <formula1>meses</formula1>
    </dataValidation>
    <dataValidation type="list" allowBlank="1" showInputMessage="1" showErrorMessage="1" sqref="K22:K233 K240">
      <formula1>vfestado</formula1>
    </dataValidation>
    <dataValidation type="list" allowBlank="1" showInputMessage="1" showErrorMessage="1" sqref="J22:J233 J240">
      <formula1>vf</formula1>
    </dataValidation>
    <dataValidation type="list" allowBlank="1" showInputMessage="1" showErrorMessage="1" sqref="G22:G233 G240">
      <formula1>fuenteRecursos</formula1>
    </dataValidation>
    <dataValidation type="list" allowBlank="1" showInputMessage="1" showErrorMessage="1" sqref="F22:F233 F240">
      <formula1>modalidad</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Hoja2">
    <tabColor rgb="FF00B050"/>
  </sheetPr>
  <dimension ref="B2:L36"/>
  <sheetViews>
    <sheetView showGridLines="0" zoomScale="55" zoomScaleNormal="55" zoomScalePageLayoutView="80" workbookViewId="0" topLeftCell="A25">
      <selection activeCell="C31" sqref="C31"/>
    </sheetView>
  </sheetViews>
  <sheetFormatPr defaultColWidth="10.8515625" defaultRowHeight="15"/>
  <cols>
    <col min="1" max="1" width="10.8515625" style="16" customWidth="1"/>
    <col min="2" max="2" width="57.00390625" style="16" customWidth="1"/>
    <col min="3" max="3" width="104.7109375" style="16" customWidth="1"/>
    <col min="4" max="4" width="56.28125" style="16" customWidth="1"/>
    <col min="5" max="5" width="28.7109375" style="16" customWidth="1"/>
    <col min="6" max="6" width="29.57421875" style="16" customWidth="1"/>
    <col min="7" max="7" width="40.00390625" style="16" customWidth="1"/>
    <col min="8" max="8" width="21.28125" style="16" customWidth="1"/>
    <col min="9" max="9" width="16.421875" style="16" customWidth="1"/>
    <col min="10" max="10" width="16.140625" style="16" bestFit="1" customWidth="1"/>
    <col min="11" max="11" width="16.7109375" style="16" customWidth="1"/>
    <col min="12" max="12" width="47.140625" style="16" customWidth="1"/>
    <col min="13" max="13" width="14.00390625" style="16" customWidth="1"/>
    <col min="14" max="14" width="42.421875" style="16" customWidth="1"/>
    <col min="15" max="16384" width="10.8515625" style="16" customWidth="1"/>
  </cols>
  <sheetData>
    <row r="2" ht="15">
      <c r="B2" s="15" t="s">
        <v>18</v>
      </c>
    </row>
    <row r="3" ht="15">
      <c r="B3" s="15"/>
    </row>
    <row r="4" ht="15">
      <c r="B4" s="15" t="s">
        <v>0</v>
      </c>
    </row>
    <row r="5" spans="2:9" ht="15">
      <c r="B5" s="17" t="s">
        <v>1</v>
      </c>
      <c r="C5" s="18" t="s">
        <v>45</v>
      </c>
      <c r="F5" s="73" t="s">
        <v>24</v>
      </c>
      <c r="G5" s="74"/>
      <c r="H5" s="74"/>
      <c r="I5" s="75"/>
    </row>
    <row r="6" spans="2:9" ht="15">
      <c r="B6" s="17" t="s">
        <v>2</v>
      </c>
      <c r="C6" s="18" t="s">
        <v>46</v>
      </c>
      <c r="F6" s="76"/>
      <c r="G6" s="77"/>
      <c r="H6" s="77"/>
      <c r="I6" s="78"/>
    </row>
    <row r="7" spans="2:9" ht="15">
      <c r="B7" s="17" t="s">
        <v>3</v>
      </c>
      <c r="C7" s="19">
        <v>7956600</v>
      </c>
      <c r="F7" s="76"/>
      <c r="G7" s="77"/>
      <c r="H7" s="77"/>
      <c r="I7" s="78"/>
    </row>
    <row r="8" spans="2:9" ht="15">
      <c r="B8" s="17" t="s">
        <v>15</v>
      </c>
      <c r="C8" s="4" t="s">
        <v>47</v>
      </c>
      <c r="F8" s="76"/>
      <c r="G8" s="77"/>
      <c r="H8" s="77"/>
      <c r="I8" s="78"/>
    </row>
    <row r="9" spans="2:9" ht="180" customHeight="1">
      <c r="B9" s="17" t="s">
        <v>17</v>
      </c>
      <c r="C9" s="20" t="s">
        <v>54</v>
      </c>
      <c r="F9" s="79"/>
      <c r="G9" s="80"/>
      <c r="H9" s="80"/>
      <c r="I9" s="81"/>
    </row>
    <row r="10" spans="2:3" ht="148.5" customHeight="1">
      <c r="B10" s="17" t="s">
        <v>4</v>
      </c>
      <c r="C10" s="20" t="s">
        <v>55</v>
      </c>
    </row>
    <row r="11" spans="2:9" ht="30">
      <c r="B11" s="17" t="s">
        <v>5</v>
      </c>
      <c r="C11" s="18" t="s">
        <v>44</v>
      </c>
      <c r="F11" s="73" t="s">
        <v>23</v>
      </c>
      <c r="G11" s="74"/>
      <c r="H11" s="74"/>
      <c r="I11" s="75"/>
    </row>
    <row r="12" spans="2:9" ht="26.25">
      <c r="B12" s="17" t="s">
        <v>20</v>
      </c>
      <c r="C12" s="28">
        <v>36305002019</v>
      </c>
      <c r="F12" s="76"/>
      <c r="G12" s="77"/>
      <c r="H12" s="77"/>
      <c r="I12" s="78"/>
    </row>
    <row r="13" spans="2:9" ht="26.25">
      <c r="B13" s="17" t="s">
        <v>21</v>
      </c>
      <c r="C13" s="28">
        <v>245784840</v>
      </c>
      <c r="F13" s="76"/>
      <c r="G13" s="77"/>
      <c r="H13" s="77"/>
      <c r="I13" s="78"/>
    </row>
    <row r="14" spans="2:9" ht="26.25">
      <c r="B14" s="17" t="s">
        <v>22</v>
      </c>
      <c r="C14" s="28">
        <v>24578484</v>
      </c>
      <c r="F14" s="76"/>
      <c r="G14" s="77"/>
      <c r="H14" s="77"/>
      <c r="I14" s="78"/>
    </row>
    <row r="15" spans="2:9" ht="26.25">
      <c r="B15" s="17" t="s">
        <v>16</v>
      </c>
      <c r="C15" s="29">
        <v>44182</v>
      </c>
      <c r="F15" s="79"/>
      <c r="G15" s="80"/>
      <c r="H15" s="80"/>
      <c r="I15" s="81"/>
    </row>
    <row r="17" ht="15">
      <c r="B17" s="15" t="s">
        <v>14</v>
      </c>
    </row>
    <row r="18" spans="2:12" ht="75" customHeight="1">
      <c r="B18" s="6" t="s">
        <v>100</v>
      </c>
      <c r="C18" s="6" t="s">
        <v>6</v>
      </c>
      <c r="D18" s="6" t="s">
        <v>57</v>
      </c>
      <c r="E18" s="6" t="s">
        <v>58</v>
      </c>
      <c r="F18" s="6" t="s">
        <v>7</v>
      </c>
      <c r="G18" s="6" t="s">
        <v>8</v>
      </c>
      <c r="H18" s="6" t="s">
        <v>9</v>
      </c>
      <c r="I18" s="6" t="s">
        <v>10</v>
      </c>
      <c r="J18" s="6" t="s">
        <v>11</v>
      </c>
      <c r="K18" s="6" t="s">
        <v>12</v>
      </c>
      <c r="L18" s="6" t="s">
        <v>13</v>
      </c>
    </row>
    <row r="19" spans="2:12" ht="60">
      <c r="B19" s="20">
        <v>76111501</v>
      </c>
      <c r="C19" s="20" t="s">
        <v>27</v>
      </c>
      <c r="D19" s="21" t="s">
        <v>36</v>
      </c>
      <c r="E19" s="21">
        <v>12</v>
      </c>
      <c r="F19" s="20" t="s">
        <v>56</v>
      </c>
      <c r="G19" s="20" t="s">
        <v>41</v>
      </c>
      <c r="H19" s="22">
        <v>55843823</v>
      </c>
      <c r="I19" s="22">
        <v>55843823</v>
      </c>
      <c r="J19" s="20" t="s">
        <v>42</v>
      </c>
      <c r="K19" s="20" t="s">
        <v>43</v>
      </c>
      <c r="L19" s="20" t="s">
        <v>44</v>
      </c>
    </row>
    <row r="20" spans="2:12" ht="60">
      <c r="B20" s="20">
        <v>76111501</v>
      </c>
      <c r="C20" s="20" t="s">
        <v>27</v>
      </c>
      <c r="D20" s="21" t="s">
        <v>36</v>
      </c>
      <c r="E20" s="21">
        <v>12</v>
      </c>
      <c r="F20" s="20" t="s">
        <v>56</v>
      </c>
      <c r="G20" s="20" t="s">
        <v>41</v>
      </c>
      <c r="H20" s="22">
        <v>55843823</v>
      </c>
      <c r="I20" s="22">
        <v>55843823</v>
      </c>
      <c r="J20" s="20" t="s">
        <v>42</v>
      </c>
      <c r="K20" s="20" t="s">
        <v>43</v>
      </c>
      <c r="L20" s="20" t="s">
        <v>44</v>
      </c>
    </row>
    <row r="21" spans="2:12" ht="60">
      <c r="B21" s="20" t="s">
        <v>25</v>
      </c>
      <c r="C21" s="20" t="s">
        <v>28</v>
      </c>
      <c r="D21" s="21" t="s">
        <v>37</v>
      </c>
      <c r="E21" s="21">
        <v>11</v>
      </c>
      <c r="F21" s="20" t="s">
        <v>56</v>
      </c>
      <c r="G21" s="20" t="s">
        <v>41</v>
      </c>
      <c r="H21" s="22">
        <v>116573263</v>
      </c>
      <c r="I21" s="22">
        <v>116573263</v>
      </c>
      <c r="J21" s="20" t="s">
        <v>42</v>
      </c>
      <c r="K21" s="20" t="s">
        <v>43</v>
      </c>
      <c r="L21" s="20" t="s">
        <v>44</v>
      </c>
    </row>
    <row r="22" spans="2:12" ht="60">
      <c r="B22" s="20">
        <v>90121502</v>
      </c>
      <c r="C22" s="20" t="s">
        <v>29</v>
      </c>
      <c r="D22" s="21" t="s">
        <v>36</v>
      </c>
      <c r="E22" s="21">
        <v>12</v>
      </c>
      <c r="F22" s="20" t="s">
        <v>56</v>
      </c>
      <c r="G22" s="20" t="s">
        <v>41</v>
      </c>
      <c r="H22" s="22">
        <v>30000000</v>
      </c>
      <c r="I22" s="22">
        <v>30000000</v>
      </c>
      <c r="J22" s="20" t="s">
        <v>42</v>
      </c>
      <c r="K22" s="20" t="s">
        <v>43</v>
      </c>
      <c r="L22" s="20" t="s">
        <v>44</v>
      </c>
    </row>
    <row r="23" spans="2:12" ht="60">
      <c r="B23" s="20" t="s">
        <v>26</v>
      </c>
      <c r="C23" s="20" t="s">
        <v>30</v>
      </c>
      <c r="D23" s="21" t="s">
        <v>38</v>
      </c>
      <c r="E23" s="21">
        <v>9</v>
      </c>
      <c r="F23" s="20" t="s">
        <v>56</v>
      </c>
      <c r="G23" s="20" t="s">
        <v>41</v>
      </c>
      <c r="H23" s="22">
        <v>3722648</v>
      </c>
      <c r="I23" s="22">
        <v>3722648</v>
      </c>
      <c r="J23" s="20" t="s">
        <v>42</v>
      </c>
      <c r="K23" s="20" t="s">
        <v>43</v>
      </c>
      <c r="L23" s="20" t="s">
        <v>44</v>
      </c>
    </row>
    <row r="24" spans="2:12" ht="60">
      <c r="B24" s="20">
        <v>81112101</v>
      </c>
      <c r="C24" s="20" t="s">
        <v>31</v>
      </c>
      <c r="D24" s="21" t="s">
        <v>36</v>
      </c>
      <c r="E24" s="21">
        <v>7</v>
      </c>
      <c r="F24" s="20" t="s">
        <v>56</v>
      </c>
      <c r="G24" s="20" t="s">
        <v>41</v>
      </c>
      <c r="H24" s="22">
        <v>8455600</v>
      </c>
      <c r="I24" s="22">
        <v>8455600</v>
      </c>
      <c r="J24" s="20" t="s">
        <v>42</v>
      </c>
      <c r="K24" s="20" t="s">
        <v>43</v>
      </c>
      <c r="L24" s="20" t="s">
        <v>44</v>
      </c>
    </row>
    <row r="25" spans="2:12" ht="60">
      <c r="B25" s="20">
        <v>81112101</v>
      </c>
      <c r="C25" s="20" t="s">
        <v>32</v>
      </c>
      <c r="D25" s="21" t="s">
        <v>39</v>
      </c>
      <c r="E25" s="21">
        <v>5</v>
      </c>
      <c r="F25" s="20" t="s">
        <v>56</v>
      </c>
      <c r="G25" s="20" t="s">
        <v>41</v>
      </c>
      <c r="H25" s="22">
        <v>15687848</v>
      </c>
      <c r="I25" s="22">
        <v>15687848</v>
      </c>
      <c r="J25" s="20" t="s">
        <v>42</v>
      </c>
      <c r="K25" s="20" t="s">
        <v>43</v>
      </c>
      <c r="L25" s="20" t="s">
        <v>44</v>
      </c>
    </row>
    <row r="26" spans="2:12" ht="60">
      <c r="B26" s="20">
        <v>81112501</v>
      </c>
      <c r="C26" s="20" t="s">
        <v>33</v>
      </c>
      <c r="D26" s="21" t="s">
        <v>40</v>
      </c>
      <c r="E26" s="21">
        <v>5</v>
      </c>
      <c r="F26" s="20" t="s">
        <v>56</v>
      </c>
      <c r="G26" s="20" t="s">
        <v>41</v>
      </c>
      <c r="H26" s="22">
        <v>0</v>
      </c>
      <c r="I26" s="22">
        <v>0</v>
      </c>
      <c r="J26" s="20" t="s">
        <v>42</v>
      </c>
      <c r="K26" s="20" t="s">
        <v>43</v>
      </c>
      <c r="L26" s="20" t="s">
        <v>44</v>
      </c>
    </row>
    <row r="27" spans="2:12" ht="60">
      <c r="B27" s="20">
        <v>81112501</v>
      </c>
      <c r="C27" s="20" t="s">
        <v>34</v>
      </c>
      <c r="D27" s="21" t="s">
        <v>36</v>
      </c>
      <c r="E27" s="21">
        <v>6</v>
      </c>
      <c r="F27" s="20" t="s">
        <v>56</v>
      </c>
      <c r="G27" s="20" t="s">
        <v>41</v>
      </c>
      <c r="H27" s="22">
        <v>0</v>
      </c>
      <c r="I27" s="22">
        <v>0</v>
      </c>
      <c r="J27" s="20" t="s">
        <v>42</v>
      </c>
      <c r="K27" s="20" t="s">
        <v>43</v>
      </c>
      <c r="L27" s="20" t="s">
        <v>44</v>
      </c>
    </row>
    <row r="28" spans="2:12" ht="60">
      <c r="B28" s="20">
        <v>43233200</v>
      </c>
      <c r="C28" s="20" t="s">
        <v>35</v>
      </c>
      <c r="D28" s="21" t="s">
        <v>37</v>
      </c>
      <c r="E28" s="21">
        <v>9</v>
      </c>
      <c r="F28" s="20" t="s">
        <v>56</v>
      </c>
      <c r="G28" s="20" t="s">
        <v>41</v>
      </c>
      <c r="H28" s="22">
        <v>25000000</v>
      </c>
      <c r="I28" s="22">
        <v>25000000</v>
      </c>
      <c r="J28" s="20" t="s">
        <v>42</v>
      </c>
      <c r="K28" s="20" t="s">
        <v>43</v>
      </c>
      <c r="L28" s="20" t="s">
        <v>44</v>
      </c>
    </row>
    <row r="30" spans="2:4" ht="15">
      <c r="B30" s="23" t="s">
        <v>19</v>
      </c>
      <c r="C30"/>
      <c r="D30"/>
    </row>
    <row r="31" spans="2:4" ht="15">
      <c r="B31" s="6" t="s">
        <v>6</v>
      </c>
      <c r="C31" s="6" t="s">
        <v>101</v>
      </c>
      <c r="D31" s="6" t="s">
        <v>13</v>
      </c>
    </row>
    <row r="32" spans="2:4" ht="45">
      <c r="B32" s="20" t="s">
        <v>49</v>
      </c>
      <c r="C32" s="20">
        <v>81112003</v>
      </c>
      <c r="D32" s="20" t="s">
        <v>44</v>
      </c>
    </row>
    <row r="33" spans="2:4" ht="45">
      <c r="B33" s="20" t="s">
        <v>50</v>
      </c>
      <c r="C33" s="20" t="s">
        <v>48</v>
      </c>
      <c r="D33" s="20" t="s">
        <v>44</v>
      </c>
    </row>
    <row r="34" spans="2:4" ht="75">
      <c r="B34" s="20" t="s">
        <v>51</v>
      </c>
      <c r="C34" s="20">
        <v>81111811</v>
      </c>
      <c r="D34" s="20" t="s">
        <v>44</v>
      </c>
    </row>
    <row r="35" spans="2:4" ht="45">
      <c r="B35" s="20" t="s">
        <v>52</v>
      </c>
      <c r="C35" s="20">
        <v>81112003</v>
      </c>
      <c r="D35" s="20" t="s">
        <v>44</v>
      </c>
    </row>
    <row r="36" spans="2:4" ht="90">
      <c r="B36" s="20" t="s">
        <v>53</v>
      </c>
      <c r="C36" s="20">
        <v>81111811</v>
      </c>
      <c r="D36" s="20" t="s">
        <v>44</v>
      </c>
    </row>
  </sheetData>
  <sheetProtection/>
  <mergeCells count="2">
    <mergeCell ref="F5:I9"/>
    <mergeCell ref="F11:I15"/>
  </mergeCells>
  <dataValidations count="5">
    <dataValidation type="list" allowBlank="1" showInputMessage="1" showErrorMessage="1" sqref="K19:K28">
      <formula1>vfestado</formula1>
    </dataValidation>
    <dataValidation type="list" allowBlank="1" showInputMessage="1" showErrorMessage="1" sqref="J19:J28">
      <formula1>vf</formula1>
    </dataValidation>
    <dataValidation type="list" allowBlank="1" showInputMessage="1" showErrorMessage="1" sqref="G19:G28">
      <formula1>fuenteRecursos</formula1>
    </dataValidation>
    <dataValidation type="list" allowBlank="1" showInputMessage="1" showErrorMessage="1" sqref="F19:F28">
      <formula1>modalidad</formula1>
    </dataValidation>
    <dataValidation type="list" allowBlank="1" showInputMessage="1" showErrorMessage="1" sqref="D19:D28">
      <formula1>meses</formula1>
    </dataValidation>
  </dataValidations>
  <hyperlinks>
    <hyperlink ref="C8" r:id="rId1" display="www.colombiacompra.gov.co"/>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codeName="Hoja3">
    <tabColor rgb="FF00B050"/>
  </sheetPr>
  <dimension ref="A1:E35"/>
  <sheetViews>
    <sheetView zoomScalePageLayoutView="0" workbookViewId="0" topLeftCell="A1">
      <selection activeCell="A1" sqref="A1"/>
    </sheetView>
  </sheetViews>
  <sheetFormatPr defaultColWidth="9.140625" defaultRowHeight="15"/>
  <cols>
    <col min="1" max="1" width="10.8515625" style="0" customWidth="1"/>
    <col min="2" max="2" width="65.421875" style="0" customWidth="1"/>
    <col min="3" max="3" width="9.140625" style="0" customWidth="1"/>
    <col min="4" max="4" width="11.57421875" style="0" customWidth="1"/>
    <col min="5" max="5" width="92.8515625" style="0" bestFit="1" customWidth="1"/>
  </cols>
  <sheetData>
    <row r="1" spans="1:5" ht="12.75" customHeight="1">
      <c r="A1" s="24" t="s">
        <v>64</v>
      </c>
      <c r="B1" s="24" t="s">
        <v>7</v>
      </c>
      <c r="D1" s="24" t="s">
        <v>64</v>
      </c>
      <c r="E1" s="24" t="s">
        <v>8</v>
      </c>
    </row>
    <row r="2" spans="1:5" ht="12.75" customHeight="1">
      <c r="A2" s="26">
        <v>1</v>
      </c>
      <c r="B2" s="25" t="s">
        <v>65</v>
      </c>
      <c r="D2" s="26">
        <v>1</v>
      </c>
      <c r="E2" s="25" t="s">
        <v>69</v>
      </c>
    </row>
    <row r="3" spans="1:5" ht="12.75" customHeight="1">
      <c r="A3" s="26">
        <v>4</v>
      </c>
      <c r="B3" s="25" t="s">
        <v>66</v>
      </c>
      <c r="D3" s="26">
        <v>4</v>
      </c>
      <c r="E3" s="25" t="s">
        <v>71</v>
      </c>
    </row>
    <row r="4" spans="1:5" ht="12.75" customHeight="1">
      <c r="A4" s="26">
        <v>9</v>
      </c>
      <c r="B4" s="25" t="s">
        <v>67</v>
      </c>
      <c r="D4" s="26">
        <v>5</v>
      </c>
      <c r="E4" s="25" t="s">
        <v>73</v>
      </c>
    </row>
    <row r="5" spans="1:5" ht="12.75" customHeight="1">
      <c r="A5" s="26">
        <v>10</v>
      </c>
      <c r="B5" s="25" t="s">
        <v>68</v>
      </c>
      <c r="D5" s="26">
        <v>6</v>
      </c>
      <c r="E5" s="25" t="s">
        <v>75</v>
      </c>
    </row>
    <row r="6" spans="1:5" ht="12.75" customHeight="1">
      <c r="A6" s="26">
        <v>11</v>
      </c>
      <c r="B6" s="25" t="s">
        <v>56</v>
      </c>
      <c r="D6" s="26">
        <v>7</v>
      </c>
      <c r="E6" s="25" t="s">
        <v>77</v>
      </c>
    </row>
    <row r="7" spans="1:5" ht="12.75" customHeight="1">
      <c r="A7" s="26">
        <v>12</v>
      </c>
      <c r="B7" s="25" t="s">
        <v>70</v>
      </c>
      <c r="D7" s="26">
        <v>8</v>
      </c>
      <c r="E7" s="25" t="s">
        <v>79</v>
      </c>
    </row>
    <row r="8" spans="1:5" ht="12.75" customHeight="1">
      <c r="A8" s="26">
        <v>13</v>
      </c>
      <c r="B8" s="25" t="s">
        <v>72</v>
      </c>
      <c r="D8" s="26">
        <v>9</v>
      </c>
      <c r="E8" s="25" t="s">
        <v>81</v>
      </c>
    </row>
    <row r="9" spans="1:5" ht="12.75" customHeight="1">
      <c r="A9" s="26">
        <v>15</v>
      </c>
      <c r="B9" s="25" t="s">
        <v>74</v>
      </c>
      <c r="D9" s="26">
        <v>10</v>
      </c>
      <c r="E9" s="25" t="s">
        <v>83</v>
      </c>
    </row>
    <row r="10" spans="1:5" ht="12.75" customHeight="1">
      <c r="A10" s="26">
        <v>17</v>
      </c>
      <c r="B10" s="25" t="s">
        <v>76</v>
      </c>
      <c r="D10" s="26">
        <v>11</v>
      </c>
      <c r="E10" s="25" t="s">
        <v>85</v>
      </c>
    </row>
    <row r="11" spans="1:5" ht="12.75" customHeight="1">
      <c r="A11" s="26">
        <v>18</v>
      </c>
      <c r="B11" s="25" t="s">
        <v>78</v>
      </c>
      <c r="D11" s="26">
        <v>12</v>
      </c>
      <c r="E11" s="25" t="s">
        <v>87</v>
      </c>
    </row>
    <row r="12" spans="1:2" ht="12.75" customHeight="1">
      <c r="A12" s="26">
        <v>19</v>
      </c>
      <c r="B12" s="25" t="s">
        <v>80</v>
      </c>
    </row>
    <row r="13" spans="1:5" ht="12.75" customHeight="1">
      <c r="A13" s="26">
        <v>20</v>
      </c>
      <c r="B13" s="25" t="s">
        <v>82</v>
      </c>
      <c r="D13" s="24" t="s">
        <v>64</v>
      </c>
      <c r="E13" s="24" t="s">
        <v>12</v>
      </c>
    </row>
    <row r="14" spans="1:5" ht="12.75" customHeight="1">
      <c r="A14" s="26">
        <v>21</v>
      </c>
      <c r="B14" s="25" t="s">
        <v>84</v>
      </c>
      <c r="D14" s="26">
        <v>0</v>
      </c>
      <c r="E14" s="25" t="s">
        <v>43</v>
      </c>
    </row>
    <row r="15" spans="1:5" ht="12.75" customHeight="1">
      <c r="A15" s="26">
        <v>22</v>
      </c>
      <c r="B15" s="25" t="s">
        <v>86</v>
      </c>
      <c r="D15" s="26">
        <v>1</v>
      </c>
      <c r="E15" s="25" t="s">
        <v>88</v>
      </c>
    </row>
    <row r="16" spans="4:5" ht="12.75" customHeight="1">
      <c r="D16" s="26">
        <v>2</v>
      </c>
      <c r="E16" s="25" t="s">
        <v>89</v>
      </c>
    </row>
    <row r="17" spans="4:5" ht="12.75" customHeight="1">
      <c r="D17" s="26">
        <v>3</v>
      </c>
      <c r="E17" s="25" t="s">
        <v>90</v>
      </c>
    </row>
    <row r="18" ht="12.75" customHeight="1"/>
    <row r="19" spans="4:5" ht="12.75" customHeight="1">
      <c r="D19" s="24" t="s">
        <v>64</v>
      </c>
      <c r="E19" s="24" t="s">
        <v>91</v>
      </c>
    </row>
    <row r="20" spans="4:5" ht="12.75" customHeight="1">
      <c r="D20" s="26">
        <v>1</v>
      </c>
      <c r="E20" s="25" t="s">
        <v>36</v>
      </c>
    </row>
    <row r="21" spans="4:5" ht="12.75" customHeight="1">
      <c r="D21" s="26">
        <v>2</v>
      </c>
      <c r="E21" s="25" t="s">
        <v>37</v>
      </c>
    </row>
    <row r="22" spans="4:5" ht="12.75" customHeight="1">
      <c r="D22" s="26">
        <v>3</v>
      </c>
      <c r="E22" s="25" t="s">
        <v>38</v>
      </c>
    </row>
    <row r="23" spans="4:5" ht="12.75" customHeight="1">
      <c r="D23" s="26">
        <v>4</v>
      </c>
      <c r="E23" s="25" t="s">
        <v>40</v>
      </c>
    </row>
    <row r="24" spans="4:5" ht="12.75" customHeight="1">
      <c r="D24" s="26">
        <v>5</v>
      </c>
      <c r="E24" s="25" t="s">
        <v>92</v>
      </c>
    </row>
    <row r="25" spans="4:5" ht="12.75" customHeight="1">
      <c r="D25" s="26">
        <v>6</v>
      </c>
      <c r="E25" s="25" t="s">
        <v>39</v>
      </c>
    </row>
    <row r="26" spans="4:5" ht="12.75" customHeight="1">
      <c r="D26" s="26">
        <v>7</v>
      </c>
      <c r="E26" s="25" t="s">
        <v>93</v>
      </c>
    </row>
    <row r="27" spans="4:5" ht="12.75" customHeight="1">
      <c r="D27" s="26">
        <v>8</v>
      </c>
      <c r="E27" s="25" t="s">
        <v>94</v>
      </c>
    </row>
    <row r="28" spans="4:5" ht="12.75" customHeight="1">
      <c r="D28" s="26">
        <v>9</v>
      </c>
      <c r="E28" s="25" t="s">
        <v>95</v>
      </c>
    </row>
    <row r="29" spans="4:5" ht="12.75" customHeight="1">
      <c r="D29" s="26">
        <v>10</v>
      </c>
      <c r="E29" s="25" t="s">
        <v>96</v>
      </c>
    </row>
    <row r="30" spans="4:5" ht="12.75" customHeight="1">
      <c r="D30" s="26">
        <v>11</v>
      </c>
      <c r="E30" s="25" t="s">
        <v>97</v>
      </c>
    </row>
    <row r="31" spans="4:5" ht="12.75" customHeight="1">
      <c r="D31" s="26">
        <v>12</v>
      </c>
      <c r="E31" s="25" t="s">
        <v>98</v>
      </c>
    </row>
    <row r="32" ht="12.75" customHeight="1"/>
    <row r="33" spans="4:5" ht="51">
      <c r="D33" s="27" t="s">
        <v>11</v>
      </c>
      <c r="E33" s="27" t="s">
        <v>11</v>
      </c>
    </row>
    <row r="34" spans="4:5" ht="15">
      <c r="D34" s="26">
        <v>0</v>
      </c>
      <c r="E34" s="25" t="s">
        <v>42</v>
      </c>
    </row>
    <row r="35" spans="4:5" ht="15">
      <c r="D35" s="26">
        <v>1</v>
      </c>
      <c r="E35" s="25" t="s">
        <v>99</v>
      </c>
    </row>
  </sheetData>
  <sheetProtection password="8D94"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Janus</cp:lastModifiedBy>
  <dcterms:created xsi:type="dcterms:W3CDTF">2012-12-10T15:58:41Z</dcterms:created>
  <dcterms:modified xsi:type="dcterms:W3CDTF">2024-01-30T21:22:56Z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